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BusinessOffice\BusinessOffice\Administrative Report\Admin Report 2019\"/>
    </mc:Choice>
  </mc:AlternateContent>
  <bookViews>
    <workbookView xWindow="120" yWindow="15" windowWidth="19035" windowHeight="12015" tabRatio="938"/>
  </bookViews>
  <sheets>
    <sheet name="Instructions" sheetId="18" r:id="rId1"/>
    <sheet name="Settings" sheetId="11" state="hidden" r:id="rId2"/>
    <sheet name="TitlePage" sheetId="4" r:id="rId3"/>
    <sheet name="Checklist" sheetId="9" r:id="rId4"/>
    <sheet name="ParishInvestSum" sheetId="1" r:id="rId5"/>
    <sheet name="Debt.Rec.CapitalExpend" sheetId="2" r:id="rId6"/>
    <sheet name="Endow" sheetId="5" r:id="rId7"/>
    <sheet name="DonorRestricted" sheetId="16" r:id="rId8"/>
    <sheet name="Cemetery" sheetId="6" r:id="rId9"/>
    <sheet name="PerpetualCare" sheetId="7" r:id="rId10"/>
    <sheet name="StmtOfRev" sheetId="10" r:id="rId11"/>
    <sheet name="InternalControls" sheetId="12" r:id="rId12"/>
    <sheet name="Signatures" sheetId="3" r:id="rId13"/>
    <sheet name="PaperVersion" sheetId="14" state="hidden" r:id="rId14"/>
    <sheet name="FinanceCouncil" sheetId="17" r:id="rId15"/>
  </sheets>
  <definedNames>
    <definedName name="_xlnm.Print_Area" localSheetId="14">FinanceCouncil!$A$1:$J$81</definedName>
    <definedName name="_xlnm.Print_Area" localSheetId="0">Instructions!$A$1:$D$35</definedName>
    <definedName name="_xlnm.Print_Area" localSheetId="11">InternalControls!$A$1:$J$141</definedName>
    <definedName name="_xlnm.Print_Area" localSheetId="4">ParishInvestSum!$A$1:$G$67</definedName>
    <definedName name="_xlnm.Print_Titles" localSheetId="14">FinanceCouncil!$1:$2</definedName>
    <definedName name="_xlnm.Print_Titles" localSheetId="0">Instructions!$1:$11</definedName>
    <definedName name="_xlnm.Print_Titles" localSheetId="13">PaperVersion!$1:$5</definedName>
  </definedNames>
  <calcPr calcId="152511"/>
</workbook>
</file>

<file path=xl/calcChain.xml><?xml version="1.0" encoding="utf-8"?>
<calcChain xmlns="http://schemas.openxmlformats.org/spreadsheetml/2006/main">
  <c r="C41" i="6" l="1"/>
  <c r="B4" i="11" l="1"/>
  <c r="E3" i="7"/>
  <c r="J1" i="17" l="1"/>
  <c r="A20" i="17"/>
  <c r="H11" i="10"/>
  <c r="H10" i="10"/>
  <c r="F12" i="10"/>
  <c r="F19" i="10"/>
  <c r="E12" i="10"/>
  <c r="E19" i="10"/>
  <c r="G15" i="10"/>
  <c r="H15" i="10"/>
  <c r="G9" i="10"/>
  <c r="H9" i="10"/>
  <c r="H12" i="10" s="1"/>
  <c r="H19" i="10" s="1"/>
  <c r="E28" i="16"/>
  <c r="H24" i="16"/>
  <c r="H17" i="16"/>
  <c r="H13" i="16"/>
  <c r="H18" i="16" s="1"/>
  <c r="E6" i="16"/>
  <c r="A3" i="16"/>
  <c r="A64" i="1"/>
  <c r="A51" i="1"/>
  <c r="A36" i="1"/>
  <c r="A21" i="1"/>
  <c r="A4" i="5"/>
  <c r="C3" i="10"/>
  <c r="A56" i="4"/>
  <c r="D223" i="14"/>
  <c r="K137" i="14"/>
  <c r="J137" i="14"/>
  <c r="I137" i="14"/>
  <c r="H137" i="14"/>
  <c r="G137" i="14"/>
  <c r="F137" i="14"/>
  <c r="E137" i="14"/>
  <c r="D137" i="14"/>
  <c r="C137" i="14"/>
  <c r="K145" i="14"/>
  <c r="J145" i="14"/>
  <c r="I145" i="14"/>
  <c r="H145" i="14"/>
  <c r="G145" i="14"/>
  <c r="F145" i="14"/>
  <c r="E145" i="14"/>
  <c r="D145" i="14"/>
  <c r="C145" i="14"/>
  <c r="K159" i="14"/>
  <c r="J159" i="14"/>
  <c r="I159" i="14"/>
  <c r="H159" i="14"/>
  <c r="G159" i="14"/>
  <c r="F159" i="14"/>
  <c r="E159" i="14"/>
  <c r="D159" i="14"/>
  <c r="C159" i="14"/>
  <c r="C174" i="14"/>
  <c r="K174" i="14"/>
  <c r="J174" i="14"/>
  <c r="I174" i="14"/>
  <c r="H174" i="14"/>
  <c r="G174" i="14"/>
  <c r="F174" i="14"/>
  <c r="E174" i="14"/>
  <c r="D174" i="14"/>
  <c r="K180" i="14"/>
  <c r="J180" i="14"/>
  <c r="I180" i="14"/>
  <c r="H180" i="14"/>
  <c r="G180" i="14"/>
  <c r="F180" i="14"/>
  <c r="E180" i="14"/>
  <c r="D180" i="14"/>
  <c r="C180" i="14"/>
  <c r="K185" i="14"/>
  <c r="J185" i="14"/>
  <c r="I185" i="14"/>
  <c r="H185" i="14"/>
  <c r="G185" i="14"/>
  <c r="F185" i="14"/>
  <c r="E185" i="14"/>
  <c r="D185" i="14"/>
  <c r="C185" i="14"/>
  <c r="K195" i="14"/>
  <c r="J195" i="14"/>
  <c r="I195" i="14"/>
  <c r="H195" i="14"/>
  <c r="G195" i="14"/>
  <c r="F195" i="14"/>
  <c r="L195" i="14" s="1"/>
  <c r="E195" i="14"/>
  <c r="D195" i="14"/>
  <c r="C195" i="14"/>
  <c r="K210" i="14"/>
  <c r="J210" i="14"/>
  <c r="I210" i="14"/>
  <c r="H210" i="14"/>
  <c r="G210" i="14"/>
  <c r="F210" i="14"/>
  <c r="E210" i="14"/>
  <c r="D210" i="14"/>
  <c r="C210" i="14"/>
  <c r="I223" i="14"/>
  <c r="K223" i="14"/>
  <c r="J223" i="14"/>
  <c r="H223" i="14"/>
  <c r="G223" i="14"/>
  <c r="F223" i="14"/>
  <c r="E223" i="14"/>
  <c r="C223" i="14"/>
  <c r="K229" i="14"/>
  <c r="K232" i="14" s="1"/>
  <c r="J229" i="14"/>
  <c r="I229" i="14"/>
  <c r="H229" i="14"/>
  <c r="G229" i="14"/>
  <c r="F229" i="14"/>
  <c r="F232" i="14" s="1"/>
  <c r="E229" i="14"/>
  <c r="D229" i="14"/>
  <c r="C229" i="14"/>
  <c r="B1" i="14"/>
  <c r="K13" i="14"/>
  <c r="K31" i="14"/>
  <c r="J13" i="14"/>
  <c r="J31" i="14"/>
  <c r="I13" i="14"/>
  <c r="I31" i="14"/>
  <c r="H13" i="14"/>
  <c r="H31" i="14"/>
  <c r="G13" i="14"/>
  <c r="G31" i="14"/>
  <c r="F13" i="14"/>
  <c r="F31" i="14"/>
  <c r="E13" i="14"/>
  <c r="D13" i="14"/>
  <c r="D31" i="14" s="1"/>
  <c r="L31" i="14" s="1"/>
  <c r="L92" i="14"/>
  <c r="L89" i="14"/>
  <c r="C85" i="14"/>
  <c r="D85" i="14"/>
  <c r="E85" i="14"/>
  <c r="F85" i="14"/>
  <c r="G85" i="14"/>
  <c r="H85" i="14"/>
  <c r="I85" i="14"/>
  <c r="J85" i="14"/>
  <c r="K85" i="14"/>
  <c r="C70" i="14"/>
  <c r="C77" i="14"/>
  <c r="D70" i="14"/>
  <c r="D77" i="14"/>
  <c r="E70" i="14"/>
  <c r="E77" i="14"/>
  <c r="F70" i="14"/>
  <c r="F77" i="14"/>
  <c r="G70" i="14"/>
  <c r="G77" i="14"/>
  <c r="H70" i="14"/>
  <c r="H77" i="14"/>
  <c r="I70" i="14"/>
  <c r="I77" i="14"/>
  <c r="J70" i="14"/>
  <c r="J77" i="14"/>
  <c r="K70" i="14"/>
  <c r="K77" i="14"/>
  <c r="L84" i="14"/>
  <c r="L83" i="14"/>
  <c r="L82" i="14"/>
  <c r="L228" i="14"/>
  <c r="L227" i="14"/>
  <c r="L226" i="14"/>
  <c r="L222" i="14"/>
  <c r="L221" i="14"/>
  <c r="L220" i="14"/>
  <c r="L219" i="14"/>
  <c r="L218" i="14"/>
  <c r="L217" i="14"/>
  <c r="L216" i="14"/>
  <c r="L215" i="14"/>
  <c r="L214" i="14"/>
  <c r="L213" i="14"/>
  <c r="L209" i="14"/>
  <c r="L208" i="14"/>
  <c r="L207" i="14"/>
  <c r="L206" i="14"/>
  <c r="L205" i="14"/>
  <c r="L204" i="14"/>
  <c r="L203" i="14"/>
  <c r="L202" i="14"/>
  <c r="L201" i="14"/>
  <c r="L200" i="14"/>
  <c r="L199" i="14"/>
  <c r="L198" i="14"/>
  <c r="L194" i="14"/>
  <c r="L193" i="14"/>
  <c r="L192" i="14"/>
  <c r="L191" i="14"/>
  <c r="L190" i="14"/>
  <c r="L189" i="14"/>
  <c r="L188" i="14"/>
  <c r="L184" i="14"/>
  <c r="L183" i="14"/>
  <c r="L179" i="14"/>
  <c r="L178" i="14"/>
  <c r="L177" i="14"/>
  <c r="L173" i="14"/>
  <c r="L172" i="14"/>
  <c r="L171" i="14"/>
  <c r="L170" i="14"/>
  <c r="L169" i="14"/>
  <c r="L168" i="14"/>
  <c r="L167" i="14"/>
  <c r="L166" i="14"/>
  <c r="L165" i="14"/>
  <c r="L164" i="14"/>
  <c r="L163" i="14"/>
  <c r="L162" i="14"/>
  <c r="L158" i="14"/>
  <c r="L157" i="14"/>
  <c r="L156" i="14"/>
  <c r="L155" i="14"/>
  <c r="L154" i="14"/>
  <c r="L153" i="14"/>
  <c r="L152" i="14"/>
  <c r="L151" i="14"/>
  <c r="L150" i="14"/>
  <c r="L149" i="14"/>
  <c r="L148" i="14"/>
  <c r="L144" i="14"/>
  <c r="L143" i="14"/>
  <c r="L142" i="14"/>
  <c r="L141" i="14"/>
  <c r="L140" i="14"/>
  <c r="L136" i="14"/>
  <c r="L135" i="14"/>
  <c r="L134" i="14"/>
  <c r="L133" i="14"/>
  <c r="L132" i="14"/>
  <c r="L131" i="14"/>
  <c r="L130" i="14"/>
  <c r="L129" i="14"/>
  <c r="L128" i="14"/>
  <c r="L127" i="14"/>
  <c r="L126" i="14"/>
  <c r="L125" i="14"/>
  <c r="L124" i="14"/>
  <c r="L123" i="14"/>
  <c r="L122" i="14"/>
  <c r="L121" i="14"/>
  <c r="L120" i="14"/>
  <c r="K112" i="14"/>
  <c r="J112" i="14"/>
  <c r="I112" i="14"/>
  <c r="H112" i="14"/>
  <c r="G112" i="14"/>
  <c r="F112" i="14"/>
  <c r="E112" i="14"/>
  <c r="L112" i="14" s="1"/>
  <c r="D112" i="14"/>
  <c r="C112" i="14"/>
  <c r="L111" i="14"/>
  <c r="L110" i="14"/>
  <c r="L109" i="14"/>
  <c r="L108" i="14"/>
  <c r="K105" i="14"/>
  <c r="J105" i="14"/>
  <c r="J114" i="14" s="1"/>
  <c r="I105" i="14"/>
  <c r="H105" i="14"/>
  <c r="H114" i="14"/>
  <c r="G105" i="14"/>
  <c r="G114" i="14"/>
  <c r="F105" i="14"/>
  <c r="E105" i="14"/>
  <c r="E114" i="14" s="1"/>
  <c r="D105" i="14"/>
  <c r="C105" i="14"/>
  <c r="L104" i="14"/>
  <c r="L103" i="14"/>
  <c r="L102" i="14"/>
  <c r="L101" i="14"/>
  <c r="L100" i="14"/>
  <c r="L99" i="14"/>
  <c r="L98" i="14"/>
  <c r="L97" i="14"/>
  <c r="L96" i="14"/>
  <c r="L95" i="14"/>
  <c r="L94" i="14"/>
  <c r="L93" i="14"/>
  <c r="L91" i="14"/>
  <c r="L90" i="14"/>
  <c r="L88" i="14"/>
  <c r="L75" i="14"/>
  <c r="L74" i="14"/>
  <c r="L69" i="14"/>
  <c r="L68" i="14"/>
  <c r="L67" i="14"/>
  <c r="L66" i="14"/>
  <c r="L65" i="14"/>
  <c r="L64" i="14"/>
  <c r="L63" i="14"/>
  <c r="L62" i="14"/>
  <c r="L61" i="14"/>
  <c r="L60" i="14"/>
  <c r="L59" i="14"/>
  <c r="L58" i="14"/>
  <c r="L57" i="14"/>
  <c r="L56" i="14"/>
  <c r="L55" i="14"/>
  <c r="L54" i="14"/>
  <c r="L53" i="14"/>
  <c r="L52" i="14"/>
  <c r="L51" i="14"/>
  <c r="L50" i="14"/>
  <c r="L49" i="14"/>
  <c r="L46" i="14"/>
  <c r="L45" i="14"/>
  <c r="L42" i="14"/>
  <c r="L41" i="14"/>
  <c r="L40" i="14"/>
  <c r="L39" i="14"/>
  <c r="L38" i="14"/>
  <c r="L37" i="14"/>
  <c r="L36" i="14"/>
  <c r="L29" i="14"/>
  <c r="L28" i="14"/>
  <c r="L27" i="14"/>
  <c r="L26" i="14"/>
  <c r="L23" i="14"/>
  <c r="L22" i="14"/>
  <c r="L21" i="14"/>
  <c r="L20" i="14"/>
  <c r="L19" i="14"/>
  <c r="L18" i="14"/>
  <c r="L17" i="14"/>
  <c r="L16" i="14"/>
  <c r="E31" i="14"/>
  <c r="C13" i="14"/>
  <c r="C31" i="14"/>
  <c r="L12" i="14"/>
  <c r="L11" i="14"/>
  <c r="L10" i="14"/>
  <c r="L9" i="14"/>
  <c r="C66" i="1"/>
  <c r="C53" i="1"/>
  <c r="C38" i="1"/>
  <c r="C23" i="1"/>
  <c r="A95" i="12"/>
  <c r="A52" i="12"/>
  <c r="E23" i="7"/>
  <c r="E5" i="7"/>
  <c r="E30" i="6"/>
  <c r="E5" i="6"/>
  <c r="E29" i="5"/>
  <c r="E7" i="5"/>
  <c r="D12" i="10"/>
  <c r="D19" i="10"/>
  <c r="A14" i="4"/>
  <c r="G44" i="7"/>
  <c r="I20" i="7"/>
  <c r="I12" i="7"/>
  <c r="I23" i="7" s="1"/>
  <c r="I27" i="6"/>
  <c r="I17" i="6"/>
  <c r="I30" i="6" s="1"/>
  <c r="H25" i="5"/>
  <c r="H18" i="5"/>
  <c r="H14" i="5"/>
  <c r="F58" i="2"/>
  <c r="F46" i="2"/>
  <c r="F34" i="2"/>
  <c r="F21" i="2"/>
  <c r="C21" i="2"/>
  <c r="C10" i="2"/>
  <c r="F10" i="2"/>
  <c r="D64" i="1"/>
  <c r="E51" i="1"/>
  <c r="E36" i="1"/>
  <c r="D21" i="1"/>
  <c r="L70" i="14"/>
  <c r="L77" i="14" l="1"/>
  <c r="L210" i="14"/>
  <c r="L174" i="14"/>
  <c r="H19" i="5"/>
  <c r="H29" i="5" s="1"/>
  <c r="L13" i="14"/>
  <c r="K114" i="14"/>
  <c r="K234" i="14" s="1"/>
  <c r="L85" i="14"/>
  <c r="G232" i="14"/>
  <c r="J232" i="14"/>
  <c r="L180" i="14"/>
  <c r="L137" i="14"/>
  <c r="I114" i="14"/>
  <c r="L105" i="14"/>
  <c r="H232" i="14"/>
  <c r="H234" i="14" s="1"/>
  <c r="I232" i="14"/>
  <c r="L185" i="14"/>
  <c r="L145" i="14"/>
  <c r="H28" i="16"/>
  <c r="D232" i="14"/>
  <c r="F114" i="14"/>
  <c r="F234" i="14" s="1"/>
  <c r="L229" i="14"/>
  <c r="L223" i="14"/>
  <c r="L159" i="14"/>
  <c r="A1" i="2"/>
  <c r="D1" i="5"/>
  <c r="E1" i="6"/>
  <c r="D1" i="12"/>
  <c r="F1" i="17"/>
  <c r="H1" i="17"/>
  <c r="A1" i="1"/>
  <c r="D1" i="16"/>
  <c r="E1" i="17"/>
  <c r="B1" i="17"/>
  <c r="D1" i="17"/>
  <c r="G1" i="17"/>
  <c r="F1" i="9"/>
  <c r="A1" i="17"/>
  <c r="C1" i="10"/>
  <c r="D1" i="3"/>
  <c r="C1" i="17"/>
  <c r="I1" i="17"/>
  <c r="D1" i="7"/>
  <c r="G234" i="14"/>
  <c r="J234" i="14"/>
  <c r="I234" i="14"/>
  <c r="E232" i="14"/>
  <c r="E234" i="14" s="1"/>
  <c r="C114" i="14"/>
  <c r="C232" i="14"/>
  <c r="D114" i="14"/>
  <c r="D234" i="14" s="1"/>
  <c r="L232" i="14" l="1"/>
  <c r="L114" i="14"/>
  <c r="C234" i="14"/>
  <c r="L234" i="14" s="1"/>
</calcChain>
</file>

<file path=xl/comments1.xml><?xml version="1.0" encoding="utf-8"?>
<comments xmlns="http://schemas.openxmlformats.org/spreadsheetml/2006/main">
  <authors>
    <author xml:space="preserve"> </author>
  </authors>
  <commentList>
    <comment ref="B7" authorId="0" shapeId="0">
      <text>
        <r>
          <rPr>
            <sz val="8"/>
            <color indexed="81"/>
            <rFont val="Tahoma"/>
            <family val="2"/>
          </rPr>
          <t>For example: checking, savings, money market, etc</t>
        </r>
      </text>
    </comment>
  </commentList>
</comments>
</file>

<file path=xl/comments2.xml><?xml version="1.0" encoding="utf-8"?>
<comments xmlns="http://schemas.openxmlformats.org/spreadsheetml/2006/main">
  <authors>
    <author xml:space="preserve"> </author>
  </authors>
  <commentList>
    <comment ref="H13" authorId="0" shapeId="0">
      <text>
        <r>
          <rPr>
            <sz val="8"/>
            <color indexed="81"/>
            <rFont val="Tahoma"/>
            <family val="2"/>
          </rPr>
          <t xml:space="preserve">Should agree to account 3125
</t>
        </r>
      </text>
    </comment>
    <comment ref="H17" authorId="0" shapeId="0">
      <text>
        <r>
          <rPr>
            <sz val="8"/>
            <color indexed="81"/>
            <rFont val="Tahoma"/>
            <family val="2"/>
          </rPr>
          <t>Should agree to account 3150</t>
        </r>
      </text>
    </comment>
  </commentList>
</comments>
</file>

<file path=xl/comments3.xml><?xml version="1.0" encoding="utf-8"?>
<comments xmlns="http://schemas.openxmlformats.org/spreadsheetml/2006/main">
  <authors>
    <author xml:space="preserve"> </author>
  </authors>
  <commentList>
    <comment ref="I26" authorId="0" shapeId="0">
      <text>
        <r>
          <rPr>
            <sz val="8"/>
            <color indexed="81"/>
            <rFont val="Tahoma"/>
            <family val="2"/>
          </rPr>
          <t>30% of annual income from sale of lots</t>
        </r>
      </text>
    </comment>
  </commentList>
</comments>
</file>

<file path=xl/comments4.xml><?xml version="1.0" encoding="utf-8"?>
<comments xmlns="http://schemas.openxmlformats.org/spreadsheetml/2006/main">
  <authors>
    <author xml:space="preserve"> </author>
  </authors>
  <commentList>
    <comment ref="I10" authorId="0" shapeId="0">
      <text>
        <r>
          <rPr>
            <sz val="8"/>
            <color indexed="81"/>
            <rFont val="Tahoma"/>
            <family val="2"/>
          </rPr>
          <t>30% of annual income from sale of lots</t>
        </r>
      </text>
    </comment>
  </commentList>
</comments>
</file>

<file path=xl/sharedStrings.xml><?xml version="1.0" encoding="utf-8"?>
<sst xmlns="http://schemas.openxmlformats.org/spreadsheetml/2006/main" count="606" uniqueCount="446">
  <si>
    <t>not been restricted by the donor.</t>
  </si>
  <si>
    <t>Type</t>
  </si>
  <si>
    <t>Date Invested</t>
  </si>
  <si>
    <t>Principal</t>
  </si>
  <si>
    <t>Rate</t>
  </si>
  <si>
    <t>Maturity</t>
  </si>
  <si>
    <t>Total</t>
  </si>
  <si>
    <t>Purpose of Project</t>
  </si>
  <si>
    <t>Institution</t>
  </si>
  <si>
    <t>Donor</t>
  </si>
  <si>
    <t>Payable to</t>
  </si>
  <si>
    <t>Date
Incurred</t>
  </si>
  <si>
    <t>Amount
Borrowed</t>
  </si>
  <si>
    <t>Outstanding
Balance</t>
  </si>
  <si>
    <t>Loans Receivable</t>
  </si>
  <si>
    <t>Due From</t>
  </si>
  <si>
    <t>Remodeling and Improvements</t>
  </si>
  <si>
    <t>Project</t>
  </si>
  <si>
    <t>Amount</t>
  </si>
  <si>
    <t>New Building/Addition</t>
  </si>
  <si>
    <t>Furniture and Equipment</t>
  </si>
  <si>
    <t>Annual Administrative Report</t>
  </si>
  <si>
    <t xml:space="preserve">This report and the accompanying Financial Statements </t>
  </si>
  <si>
    <t xml:space="preserve">have been reviewed by the undersigned members of the </t>
  </si>
  <si>
    <t>Corporate Board who vouch for its accuracy.</t>
  </si>
  <si>
    <t>Pastor Signature</t>
  </si>
  <si>
    <t>Name</t>
  </si>
  <si>
    <t>Parish Address</t>
  </si>
  <si>
    <t>City, State, Zip</t>
  </si>
  <si>
    <t>Date</t>
  </si>
  <si>
    <t>Secretary Signature</t>
  </si>
  <si>
    <t>Date Appointed</t>
  </si>
  <si>
    <t>Treasurer Signature</t>
  </si>
  <si>
    <t>Indebtedness Record</t>
  </si>
  <si>
    <t>Income</t>
  </si>
  <si>
    <t>Principal Donations</t>
  </si>
  <si>
    <t>Unrestricted</t>
  </si>
  <si>
    <t>Restricted</t>
  </si>
  <si>
    <t>Investment Income</t>
  </si>
  <si>
    <t>Earned on unrestricted donations</t>
  </si>
  <si>
    <t>Earned on restricted donations</t>
  </si>
  <si>
    <t>Total Income</t>
  </si>
  <si>
    <t>Expenditures</t>
  </si>
  <si>
    <t>Total Expenditures</t>
  </si>
  <si>
    <t>Cemetery Report</t>
  </si>
  <si>
    <t>Sale of  lots</t>
  </si>
  <si>
    <t>Interments</t>
  </si>
  <si>
    <t>Donations not designated for Perpetual Care</t>
  </si>
  <si>
    <t>Interest from Perpetual Care Fund</t>
  </si>
  <si>
    <t>Parish contribution toward operating expense</t>
  </si>
  <si>
    <t>Other (please list)</t>
  </si>
  <si>
    <t>Wages</t>
  </si>
  <si>
    <t>Utilities</t>
  </si>
  <si>
    <t>Equipment repairs</t>
  </si>
  <si>
    <t>General repairs and maintenance</t>
  </si>
  <si>
    <t>Parish expenditures on behalf of cemetery</t>
  </si>
  <si>
    <t>Total Expenses</t>
  </si>
  <si>
    <t>Perpetual Care Fund</t>
  </si>
  <si>
    <t xml:space="preserve">Donations  </t>
  </si>
  <si>
    <t>Interest income</t>
  </si>
  <si>
    <t>Transfer of interest income to Operating Fund</t>
  </si>
  <si>
    <t>Other expenses (please list)</t>
  </si>
  <si>
    <t>Perpetual Care Funds</t>
  </si>
  <si>
    <t>Checklist</t>
  </si>
  <si>
    <t>Signature Page</t>
  </si>
  <si>
    <t>Explanation of discrepancies</t>
  </si>
  <si>
    <t>Parishioner copy of financial statements</t>
  </si>
  <si>
    <t>Beginning Date</t>
  </si>
  <si>
    <t>Ending Date</t>
  </si>
  <si>
    <t>Sub-total (a)</t>
  </si>
  <si>
    <t>Sub-total (b)</t>
  </si>
  <si>
    <t>(a)</t>
  </si>
  <si>
    <t>Should agree to account number 3125</t>
  </si>
  <si>
    <t xml:space="preserve">(b) </t>
  </si>
  <si>
    <t>Should agree to account number 3150</t>
  </si>
  <si>
    <t>Transfer to Perpetual Care Fund (a)</t>
  </si>
  <si>
    <t>30% of annual income from sale of lots</t>
  </si>
  <si>
    <t>Transfer from Operating Fund (a)</t>
  </si>
  <si>
    <t>Ordinary Income</t>
  </si>
  <si>
    <t>Special Income</t>
  </si>
  <si>
    <t>Extraordinary Income</t>
  </si>
  <si>
    <t>Total Revenues</t>
  </si>
  <si>
    <t>Internal Control Procedures Checklist</t>
  </si>
  <si>
    <t>Collections Procedures:</t>
  </si>
  <si>
    <t>Tally sheets are reconciled to dated deposit slips?</t>
  </si>
  <si>
    <t>Individual giving records mailed at least annually?</t>
  </si>
  <si>
    <t>Disbursement Procedures:</t>
  </si>
  <si>
    <t>Two signatures on checks (never pre-signed by either on blank)?</t>
  </si>
  <si>
    <t>Bank statements reconciled monthly?</t>
  </si>
  <si>
    <t>Vendor invoices/bills kept on file to substantiate payments?</t>
  </si>
  <si>
    <t>Records:</t>
  </si>
  <si>
    <t>Are blank check supplies stored in a secure place?</t>
  </si>
  <si>
    <t>Payroll:</t>
  </si>
  <si>
    <t>If so, how many are participating</t>
  </si>
  <si>
    <t>Are W-2's issued for priests? (N/A for Religious Order Priests)</t>
  </si>
  <si>
    <t>1099's:</t>
  </si>
  <si>
    <t>Are payments of over $600 being tracked and 1099-Misc forms being filed?</t>
  </si>
  <si>
    <t>Parish Finance Council:</t>
  </si>
  <si>
    <t>Is there a Parish Finance Council?</t>
  </si>
  <si>
    <t>Are the Parish Finance Council guidelines followed?</t>
  </si>
  <si>
    <t>Are budgets prepared and reviewed by the Parish Finance Council?</t>
  </si>
  <si>
    <t>Are actual expenses compared to the budget by the Parish Finance Council?</t>
  </si>
  <si>
    <t>Are minutes of the Parish Finance Council meeting kept?</t>
  </si>
  <si>
    <t>Corporate Board:</t>
  </si>
  <si>
    <t>Are corporate board meetings held?</t>
  </si>
  <si>
    <t>How often?</t>
  </si>
  <si>
    <t>Signed and prepared by:</t>
  </si>
  <si>
    <t>Pastor and Vice President</t>
  </si>
  <si>
    <t>Bookkeeper/Finance</t>
  </si>
  <si>
    <t>Finance Council Chair</t>
  </si>
  <si>
    <t>Reviewed by:</t>
  </si>
  <si>
    <t>Treasurer-Trustee</t>
  </si>
  <si>
    <t>Secretary-Trustee</t>
  </si>
  <si>
    <t>Beginning Balance</t>
  </si>
  <si>
    <t xml:space="preserve">Ending Balance </t>
  </si>
  <si>
    <t xml:space="preserve">Beginning Balance </t>
  </si>
  <si>
    <t>Ending Balance</t>
  </si>
  <si>
    <t>Are all financial records (checks, bills, etc) maintained at the Parish Office?</t>
  </si>
  <si>
    <t>Counting teams of 2 people rotated regularly?</t>
  </si>
  <si>
    <t>Date 
Invested</t>
  </si>
  <si>
    <t>The cemetery should have its own checking account</t>
  </si>
  <si>
    <t>Note:  The Perpetual Fund should have its own savings account</t>
  </si>
  <si>
    <t xml:space="preserve">Note:  </t>
  </si>
  <si>
    <t>The ending balance should tie to the cemetery checking account</t>
  </si>
  <si>
    <t>*</t>
  </si>
  <si>
    <t>What to send for annual reporting</t>
  </si>
  <si>
    <t>Annual Administrative Report to include:</t>
  </si>
  <si>
    <t>Indebtedness/Receivables/Capital Expenditures</t>
  </si>
  <si>
    <t>Statement of Revenues &amp; Expenses</t>
  </si>
  <si>
    <t>Excess of revenues over expenses</t>
  </si>
  <si>
    <t>Balance sheet</t>
  </si>
  <si>
    <t>Footnotes to the statements</t>
  </si>
  <si>
    <t>Sale of fixed asset documentation including a copy of the original purchase agreement, sales documents, and expenses</t>
  </si>
  <si>
    <t>If not computerized, then manual statements for the 
above (a blank statement of revenues and expenses is included)</t>
  </si>
  <si>
    <t>Parish Name:</t>
  </si>
  <si>
    <t>Parish City:</t>
  </si>
  <si>
    <t>Copy of minutes from annual meeting of the Corporate Board</t>
  </si>
  <si>
    <t>Computer generated financial statements to include:</t>
  </si>
  <si>
    <t xml:space="preserve">School financial report which clearly indicates the parish 
contribution toward the operating costs of the school </t>
  </si>
  <si>
    <t>Access to general ledger restricted to authorized personnel?</t>
  </si>
  <si>
    <t>Responsibilities for collection &amp; deposit segregated from those recording cash
receipts and general ledger entries?</t>
  </si>
  <si>
    <t>Cash receipts deposited and recorded in general ledger on a timely basis?</t>
  </si>
  <si>
    <t>Are complete personnel files maintained for all employees?</t>
  </si>
  <si>
    <t>School</t>
  </si>
  <si>
    <t>Mission</t>
  </si>
  <si>
    <t>Liturgy</t>
  </si>
  <si>
    <t>Rel Ed</t>
  </si>
  <si>
    <t>Convent</t>
  </si>
  <si>
    <t>Rectory</t>
  </si>
  <si>
    <t>Parish Assets</t>
  </si>
  <si>
    <t>Current Assets</t>
  </si>
  <si>
    <t>Checking Account</t>
  </si>
  <si>
    <t>Savings Account</t>
  </si>
  <si>
    <t>Money Market</t>
  </si>
  <si>
    <t>Accounts Receivable</t>
  </si>
  <si>
    <t>Sub-Total</t>
  </si>
  <si>
    <t>Other Assets</t>
  </si>
  <si>
    <t>Investments</t>
  </si>
  <si>
    <t>Loan Receivable</t>
  </si>
  <si>
    <t>Fixed Assets</t>
  </si>
  <si>
    <t>Land</t>
  </si>
  <si>
    <t>Building</t>
  </si>
  <si>
    <t>Equipment</t>
  </si>
  <si>
    <t>Vehicles</t>
  </si>
  <si>
    <t>Total Parish Assets</t>
  </si>
  <si>
    <t>Liabilities &amp; Fund Balance</t>
  </si>
  <si>
    <t>Current Liabilities</t>
  </si>
  <si>
    <t>Accounts Payable</t>
  </si>
  <si>
    <t>Loan Payable</t>
  </si>
  <si>
    <t>Federal Withholding</t>
  </si>
  <si>
    <t>State Withholding</t>
  </si>
  <si>
    <t>FICA/Medicare</t>
  </si>
  <si>
    <t>Hosp-Employee Share</t>
  </si>
  <si>
    <t>Long-Term Liabilities</t>
  </si>
  <si>
    <t>Mortgage Payable</t>
  </si>
  <si>
    <t>Loans Payable</t>
  </si>
  <si>
    <t>Trust Accounts</t>
  </si>
  <si>
    <t>UCA</t>
  </si>
  <si>
    <t>Latin America</t>
  </si>
  <si>
    <t>Rice Bowl</t>
  </si>
  <si>
    <t>Holy Land</t>
  </si>
  <si>
    <t>Holy Father’s Mission</t>
  </si>
  <si>
    <t>Mission Sunday</t>
  </si>
  <si>
    <t>Mission Co-operatives</t>
  </si>
  <si>
    <t>Food Shelf</t>
  </si>
  <si>
    <t>School Receipts</t>
  </si>
  <si>
    <t>Retired Religious</t>
  </si>
  <si>
    <t>Eastern Europe</t>
  </si>
  <si>
    <t>H.O.P.E.S.</t>
  </si>
  <si>
    <t xml:space="preserve">Special Collections </t>
  </si>
  <si>
    <t>Special Collections</t>
  </si>
  <si>
    <t>Other Liabilities</t>
  </si>
  <si>
    <t>Parish Fund Balance</t>
  </si>
  <si>
    <t>Current Income (Loss)</t>
  </si>
  <si>
    <t>Parish Income</t>
  </si>
  <si>
    <t>Adult Envelopes</t>
  </si>
  <si>
    <t>Children's Envelopes</t>
  </si>
  <si>
    <t>Plate Collection</t>
  </si>
  <si>
    <t>Bldg &amp; Improvem’t Fund</t>
  </si>
  <si>
    <t>Fund Raising</t>
  </si>
  <si>
    <t>Entertainment &amp; Socials</t>
  </si>
  <si>
    <t>Societies/Organizations</t>
  </si>
  <si>
    <t>Activities/Programs</t>
  </si>
  <si>
    <t>Rent</t>
  </si>
  <si>
    <t>Stipends &amp; Stole Fees</t>
  </si>
  <si>
    <t>Votive Candles</t>
  </si>
  <si>
    <t>Spec’l Collect. Parish Use</t>
  </si>
  <si>
    <t>Miscellaneous Income</t>
  </si>
  <si>
    <t>School Tuition</t>
  </si>
  <si>
    <t>Gain/loss Fixed Assets</t>
  </si>
  <si>
    <t>Insurance Recovery</t>
  </si>
  <si>
    <t>Mission Parish Reimburs.</t>
  </si>
  <si>
    <t>Total Parish Income</t>
  </si>
  <si>
    <t>Expense</t>
  </si>
  <si>
    <t>Salaries &amp; Benefits</t>
  </si>
  <si>
    <t>Salaries-Clergy</t>
  </si>
  <si>
    <t>Substitute Clergy</t>
  </si>
  <si>
    <t>Salaries-Clerical</t>
  </si>
  <si>
    <t>Liturgical Musician</t>
  </si>
  <si>
    <t>Salaries-Religious</t>
  </si>
  <si>
    <t>Salaries-Teachers</t>
  </si>
  <si>
    <t>Salaries-Other</t>
  </si>
  <si>
    <t>Stipends</t>
  </si>
  <si>
    <t>SS/Medicare-Lay</t>
  </si>
  <si>
    <t>Hospitalization-Clergy</t>
  </si>
  <si>
    <t>Hospitalization-Religious</t>
  </si>
  <si>
    <t>Hospitalization-Lay</t>
  </si>
  <si>
    <t>Pension-Clergy</t>
  </si>
  <si>
    <t>Pension-Religious</t>
  </si>
  <si>
    <t>Pension-Lay</t>
  </si>
  <si>
    <t>Retreat/Cont. Ed.</t>
  </si>
  <si>
    <t>Room/Board Allowance</t>
  </si>
  <si>
    <t>Purchased Services</t>
  </si>
  <si>
    <t>Work Related Travel</t>
  </si>
  <si>
    <t>Professional Mtgs/Fees</t>
  </si>
  <si>
    <t>Postage</t>
  </si>
  <si>
    <t>Telephone</t>
  </si>
  <si>
    <t>Other Expense</t>
  </si>
  <si>
    <t>Supplies/Materials</t>
  </si>
  <si>
    <t>Workshops/Meetings</t>
  </si>
  <si>
    <t>Printing/Publications/</t>
  </si>
  <si>
    <t>Dues/Subscrip’ns/Books</t>
  </si>
  <si>
    <t>Office Supplies</t>
  </si>
  <si>
    <t>Supplies-Liturgy</t>
  </si>
  <si>
    <t>Altar Ware</t>
  </si>
  <si>
    <t>Bread/Wine/Candles</t>
  </si>
  <si>
    <t>Oil/Palms/Ashes</t>
  </si>
  <si>
    <t>Vestments/Linens</t>
  </si>
  <si>
    <t>Flowers/Decorations</t>
  </si>
  <si>
    <t>Supplies-Choir</t>
  </si>
  <si>
    <t>Program Expense</t>
  </si>
  <si>
    <t>Social Concerns</t>
  </si>
  <si>
    <t>Stewardship</t>
  </si>
  <si>
    <t>Youth Activities</t>
  </si>
  <si>
    <t>Family Life</t>
  </si>
  <si>
    <t>Religious Education</t>
  </si>
  <si>
    <t>Grade School</t>
  </si>
  <si>
    <t>High School</t>
  </si>
  <si>
    <t>Adult Education</t>
  </si>
  <si>
    <t>Pre-school</t>
  </si>
  <si>
    <t>Development Office</t>
  </si>
  <si>
    <t>Parochial School</t>
  </si>
  <si>
    <t>Cemetery</t>
  </si>
  <si>
    <t>Miscellaneous Expense</t>
  </si>
  <si>
    <t>Fund Raising Expense</t>
  </si>
  <si>
    <t>Ent &amp; Socials Expense</t>
  </si>
  <si>
    <t>Charitable Donations</t>
  </si>
  <si>
    <t>Administrative Expense</t>
  </si>
  <si>
    <t>UCA Shortfall</t>
  </si>
  <si>
    <t>Other</t>
  </si>
  <si>
    <t>Fixed Charges</t>
  </si>
  <si>
    <t>Pension-Lay Employees</t>
  </si>
  <si>
    <t>Real Estate Taxes</t>
  </si>
  <si>
    <t>Accounting &amp; Legal</t>
  </si>
  <si>
    <t>Ins-Property, Liability, WC</t>
  </si>
  <si>
    <t>Insurance-Auto</t>
  </si>
  <si>
    <t>Interest on Loans</t>
  </si>
  <si>
    <t>Other Fixed Charges</t>
  </si>
  <si>
    <t>Plant Operation Expense</t>
  </si>
  <si>
    <t>Custodian Salary</t>
  </si>
  <si>
    <t>Housekeeper/Cook</t>
  </si>
  <si>
    <t>Contracted Janitorial</t>
  </si>
  <si>
    <t>Oper. of Vehicles/Equip</t>
  </si>
  <si>
    <t>Electricity</t>
  </si>
  <si>
    <t>Heating Fuel</t>
  </si>
  <si>
    <t>Water/Sewer</t>
  </si>
  <si>
    <t>Janitorial Supplies</t>
  </si>
  <si>
    <t>Plant Operation Supplies</t>
  </si>
  <si>
    <t>Other Operating Expense</t>
  </si>
  <si>
    <t>Food/Groceries</t>
  </si>
  <si>
    <t>Plant Maintenance Expense</t>
  </si>
  <si>
    <t>Repairs &amp; Maint. General</t>
  </si>
  <si>
    <t>Electrical</t>
  </si>
  <si>
    <t>Heating</t>
  </si>
  <si>
    <t>Painting</t>
  </si>
  <si>
    <t>Plumbing</t>
  </si>
  <si>
    <t>Roof</t>
  </si>
  <si>
    <t>Windows</t>
  </si>
  <si>
    <t>Plant Maint. Supplies</t>
  </si>
  <si>
    <t>Equip. Repairs &amp; Maint.</t>
  </si>
  <si>
    <t>Parking Lot/Grounds</t>
  </si>
  <si>
    <t>Capital Outlay</t>
  </si>
  <si>
    <t>Improvements</t>
  </si>
  <si>
    <t>Furniture &amp; Equipment</t>
  </si>
  <si>
    <t>Total Parish Expense</t>
  </si>
  <si>
    <t>Development</t>
  </si>
  <si>
    <t>Church Bldg.</t>
  </si>
  <si>
    <t>Savings Cert/CD-Gen’l</t>
  </si>
  <si>
    <t>Savi. Cert/CD-Designated</t>
  </si>
  <si>
    <t>Cl &amp; Lay Empl Annuity</t>
  </si>
  <si>
    <t>Catholic Relief Services</t>
  </si>
  <si>
    <t>Campaign for Human Dev.</t>
  </si>
  <si>
    <t>Native American &amp; Black</t>
  </si>
  <si>
    <t>Other Designated Income</t>
  </si>
  <si>
    <t>Prior Year Fund Balance</t>
  </si>
  <si>
    <t>Total Liabilities/Fund Balances</t>
  </si>
  <si>
    <t>Donation &amp; Beq- General</t>
  </si>
  <si>
    <t>Donation &amp; Beq- Restricted</t>
  </si>
  <si>
    <t>Invest Income-General</t>
  </si>
  <si>
    <t>Invest Income-Designated</t>
  </si>
  <si>
    <t>Invest Income-Restrited Fds</t>
  </si>
  <si>
    <r>
      <t xml:space="preserve">Detailed Financial Report </t>
    </r>
    <r>
      <rPr>
        <b/>
        <sz val="9"/>
        <rFont val="Palatino"/>
      </rPr>
      <t>(for parishes with manual accounting systems)</t>
    </r>
  </si>
  <si>
    <t>Parish Admin</t>
  </si>
  <si>
    <t>Project One:</t>
  </si>
  <si>
    <t>Project Two:</t>
  </si>
  <si>
    <t>INCOME NET OF EXPENSE</t>
  </si>
  <si>
    <t>Version</t>
  </si>
  <si>
    <t xml:space="preserve">Are employees offered a 403(b) plan? (All employees are eligible for voluntary pre-tax contributions of their own money - must have a form indicating participating or not participating.)  </t>
  </si>
  <si>
    <t>Address</t>
  </si>
  <si>
    <t>Banking &amp; Investment Summary</t>
  </si>
  <si>
    <t>Donor Restricted Report</t>
  </si>
  <si>
    <t>Endowment Fund Report</t>
  </si>
  <si>
    <t>Sub-total</t>
  </si>
  <si>
    <t>Parish</t>
  </si>
  <si>
    <t>non-owned school subsidy</t>
  </si>
  <si>
    <t xml:space="preserve">Use this report for endowment investments that have articles of incorporation </t>
  </si>
  <si>
    <t>registered with the state.</t>
  </si>
  <si>
    <t>Since the endowment fund is separately incorporated, the information included</t>
  </si>
  <si>
    <t>Note:  Parish ordinary Income is used in Diocesan assessment calculations</t>
  </si>
  <si>
    <t>parish owned school subsidy</t>
  </si>
  <si>
    <t>The Finance Council met on the following dates:</t>
  </si>
  <si>
    <t xml:space="preserve">the parishioners on </t>
  </si>
  <si>
    <t>Signature</t>
  </si>
  <si>
    <t>Professional 
Title</t>
  </si>
  <si>
    <t>and the financial statements reported a net</t>
  </si>
  <si>
    <t>Submit all pages of the annual report even if some are blank.  If you are submitting a page that was</t>
  </si>
  <si>
    <t>not used, please mark "n/a" on that page.</t>
  </si>
  <si>
    <t xml:space="preserve">During those meetings, the financial status of the parish was reviewed along with the current income/expenses, </t>
  </si>
  <si>
    <t>Parish Owned</t>
  </si>
  <si>
    <t>Definition of School Subsidy - Amount paid by a parish to a school to support the general operations of the school, with</t>
  </si>
  <si>
    <t xml:space="preserve">   no reimbursement expected in return.</t>
  </si>
  <si>
    <t>(see definition below)</t>
  </si>
  <si>
    <t>Page #</t>
  </si>
  <si>
    <t>Page Name</t>
  </si>
  <si>
    <t>Guidance</t>
  </si>
  <si>
    <t>Title Page</t>
  </si>
  <si>
    <t>Indebtedness Record, Loans Receivable, Capital Expenditures</t>
  </si>
  <si>
    <t>Capital Expenditures</t>
  </si>
  <si>
    <t>Statement of Revenues and Expenses</t>
  </si>
  <si>
    <t>10a-10c</t>
  </si>
  <si>
    <t>10-a</t>
  </si>
  <si>
    <t>10-b</t>
  </si>
  <si>
    <t>10-c</t>
  </si>
  <si>
    <t>ANNUAL REPORT SIGNATURE PAGE</t>
  </si>
  <si>
    <t>Annual Report Signature Page</t>
  </si>
  <si>
    <t>Finance Council Report</t>
  </si>
  <si>
    <t>Instructions</t>
  </si>
  <si>
    <t>Detailed Financial Report</t>
  </si>
  <si>
    <t>12a</t>
  </si>
  <si>
    <t>12b</t>
  </si>
  <si>
    <t>12a-12b</t>
  </si>
  <si>
    <t>Type in the parish name and city in the appropriate place.  If this is done in MS Excel, the program will automatically insert it in every page.</t>
  </si>
  <si>
    <t>If not computerized, complete the detailed financial report 
(contact the Business office for a paper version)</t>
  </si>
  <si>
    <t>List of documents that should be included with the Parish Annual Report</t>
  </si>
  <si>
    <r>
      <rPr>
        <b/>
        <sz val="11"/>
        <color indexed="8"/>
        <rFont val="Calibri"/>
        <family val="2"/>
      </rPr>
      <t>General/Unrestricted Accounts:</t>
    </r>
    <r>
      <rPr>
        <sz val="11"/>
        <color theme="1"/>
        <rFont val="Calibri"/>
        <family val="2"/>
        <scheme val="minor"/>
      </rPr>
      <t xml:space="preserve"> Parish accounts not designated for a specific project and which have</t>
    </r>
  </si>
  <si>
    <t>Balance/Principal</t>
  </si>
  <si>
    <r>
      <rPr>
        <b/>
        <sz val="11"/>
        <color indexed="8"/>
        <rFont val="Calibri"/>
        <family val="2"/>
      </rPr>
      <t>Designated Accounts</t>
    </r>
    <r>
      <rPr>
        <sz val="11"/>
        <color theme="1"/>
        <rFont val="Calibri"/>
        <family val="2"/>
        <scheme val="minor"/>
      </rPr>
      <t>: Parish banking/investments designated by the Pastor or Corporate Board for a particular</t>
    </r>
  </si>
  <si>
    <r>
      <rPr>
        <b/>
        <sz val="11"/>
        <color indexed="8"/>
        <rFont val="Calibri"/>
        <family val="2"/>
      </rPr>
      <t xml:space="preserve">Donor Restricted Accounts: </t>
    </r>
    <r>
      <rPr>
        <sz val="11"/>
        <color theme="1"/>
        <rFont val="Calibri"/>
        <family val="2"/>
        <scheme val="minor"/>
      </rPr>
      <t>Donations and bequests in which the donor restricts the use of the principal</t>
    </r>
  </si>
  <si>
    <t>Total Donor Restricted Accounts (Prior Year)</t>
  </si>
  <si>
    <t>Total Designated Accounts (Prior Year)</t>
  </si>
  <si>
    <t>Total General/Unrestricted Accounts (Prior Year)</t>
  </si>
  <si>
    <r>
      <rPr>
        <b/>
        <sz val="11"/>
        <color indexed="8"/>
        <rFont val="Calibri"/>
        <family val="2"/>
      </rPr>
      <t xml:space="preserve">Endowment Fund: </t>
    </r>
    <r>
      <rPr>
        <sz val="11"/>
        <color theme="1"/>
        <rFont val="Calibri"/>
        <family val="2"/>
        <scheme val="minor"/>
      </rPr>
      <t>Endowment banking/investments which have articles of incorporation registered with the state</t>
    </r>
  </si>
  <si>
    <t>This section should tie out to the Endowment Fund Report (pg 5)</t>
  </si>
  <si>
    <t>and allows only for the use of the interest earned.  Section should tie out to Donor Restricted Report (pg 6)</t>
  </si>
  <si>
    <t>On this page, list all parish debts and loans receivable, including ones with other parishes in the diocese.  Capital Expenses are not related to ordinary day-to-day operations of the parish.  They typically have a useful life of over 1 year and are above a certain threshold ie $500. Examples: new construction, new expensive business equipment, new church windows.</t>
  </si>
  <si>
    <t>in this report is only reported here and in the Banking and Investment Summary (pg 3)</t>
  </si>
  <si>
    <t>A summary statement of income and expense for all parish operations.  The totals on this report should reconcile with the computer generated reports submitted with the annual report.  If the parish subsidizes a school, be sure to enter the amount of the subsidy in the appropriate place.</t>
  </si>
  <si>
    <t xml:space="preserve">This checklist is designed to assess the presence of internal controls at the parish.  Check the appropriate boxes and provide explanations as needed.  Internal control is a critical part of good stewardship which is why signatures are required on this page.  </t>
  </si>
  <si>
    <t>The people signing this page attest to the accuracy of the entire Parish Annual Report.  Reviewing the annual report is a serious responsibility on behalf of the parish.  Officers should ask questions and obtain satisfactory answers before signing.</t>
  </si>
  <si>
    <t>Instructions that apply to all pages of the annual report:</t>
  </si>
  <si>
    <t>1.</t>
  </si>
  <si>
    <t>2.</t>
  </si>
  <si>
    <t>Mail the entire completed report and all attachments in one mailing.  No parts of the report will</t>
  </si>
  <si>
    <t>be accepted separately.</t>
  </si>
  <si>
    <t>PARISH ADMINISTRATIVE REPORT</t>
  </si>
  <si>
    <t>Internal Control Procedures Checklist &amp; Signature Page</t>
  </si>
  <si>
    <t>Finance Council Report &amp; Signature Page</t>
  </si>
  <si>
    <t>reviewed and signed by the members.</t>
  </si>
  <si>
    <t>indicating that the current Parish Annual Administrative Report was</t>
  </si>
  <si>
    <t>Trial balance (Account Balances Composite), include all accounts, even those without activity.  Debits and Credits should also be shown.</t>
  </si>
  <si>
    <t>program or project, including cemeteries. In addition, restricted donations and bequests which allow the principal to be expended.</t>
  </si>
  <si>
    <t>Total Endowment Fund Accounts (Prior Year)</t>
  </si>
  <si>
    <t>INTERNAL CONTROL SIGNATURE PAGE</t>
  </si>
  <si>
    <t>The space below is available for any notes or comments on the financials presented above:</t>
  </si>
  <si>
    <t xml:space="preserve">income / (loss) of </t>
  </si>
  <si>
    <t>Email Address</t>
  </si>
  <si>
    <t>Market value adjustment</t>
  </si>
  <si>
    <t>the year-to-date budget comparisons, and the balance sheet.</t>
  </si>
  <si>
    <t>All banking and investment accounts need to be listed somewhere on this page.  Sections on this page need to tie to the balance sheet that is submitted with this report.  If you need more lines in a particular section, contact the Business Office.</t>
  </si>
  <si>
    <t>Some parishes have created separately incorporated entities to hold financial assets for a specific purpose (ex: school endowment). The presence of articles of incorporation determine whether this page needs to be completed.  If there are not articles of incorporation, see the donor restricted report.</t>
  </si>
  <si>
    <t>Whenever money is given to the Church, it is critical that we honor the donor's intent for those funds.  This report is designed for situations where the donor(s) has placed special conditions on a gift/donation.  This report does not include national or diocesan collections.</t>
  </si>
  <si>
    <t>Please explain any No's and N/A's.  If you answer No, explain any compensating controls that are in place.  If</t>
  </si>
  <si>
    <t>you answer N/A, explain why it s not applicable.</t>
  </si>
  <si>
    <t>Records maintained &amp; reconciled to balance sheet monthly?</t>
  </si>
  <si>
    <t>Locked and secure location for storing the collection (ie safe, night depository)?</t>
  </si>
  <si>
    <t>Tamper-evident bags are used?</t>
  </si>
  <si>
    <t>Independent person review bank reconciliation (sign and date)?</t>
  </si>
  <si>
    <t>Income statement (Income &amp; Expenditure Detail);
If you support a school, the school subsidy should be a separate line item</t>
  </si>
  <si>
    <t>Non-check signer completes the bank reconciliation?</t>
  </si>
  <si>
    <t>Mass stipends included in W-2's?</t>
  </si>
  <si>
    <t>Are employees working more than 1,000 hours per  year or teachers with "50% or more" contract receiving contributions to the pension plan or base contributions to the 403b plan?</t>
  </si>
  <si>
    <t>This page will need to be printed, signed, and mailed to the Diocese with the rest of the report</t>
  </si>
  <si>
    <t>This page will need to be printed, signed, and mailed to the Diocese with rest of the report</t>
  </si>
  <si>
    <t>Report financial transactions related to operating a parish cemetery, whether its separately incorporated or not.</t>
  </si>
  <si>
    <t>A report showing the activities of the parish finance council and its composition.  The income/loss for the year on this report should reconcile with the report provided to the parishioners (and attached to the annual report).</t>
  </si>
  <si>
    <t>Parishes that do not have a computerized accounting system may request this report to be used in lieu of computer generated reports.</t>
  </si>
  <si>
    <t>Total (ties to account 8010)</t>
  </si>
  <si>
    <t>Total (ties to account 8020)</t>
  </si>
  <si>
    <t>Total (ties to account 8030)</t>
  </si>
  <si>
    <t># of Registered Households</t>
  </si>
  <si>
    <t>Cemetery Name:</t>
  </si>
  <si>
    <t>Cemetery Operating Report</t>
  </si>
  <si>
    <t>Cemetery Contact Name</t>
  </si>
  <si>
    <t>Phone Number</t>
  </si>
  <si>
    <t>From Unrestricted principal or interest</t>
  </si>
  <si>
    <t>From Interest on restricted donations</t>
  </si>
  <si>
    <t>3.</t>
  </si>
  <si>
    <t>The report and all attachments should be printed single sided, portrait, and not stapled or bound</t>
  </si>
  <si>
    <t>Note: The report and all attachments should be printed single sided, portrait and not stapeled or bound.</t>
  </si>
  <si>
    <t>Independent person review/sign credit card stmts/electronic payments</t>
  </si>
  <si>
    <t>The perpetual care fund contains gifts designated for the perpetual care of the cemetery and 30% of the monies collected from lot sales.  Only interest earned may be spent to ensure that cemetery property is reasonably cared for.</t>
  </si>
  <si>
    <t>Legal Name of Endowment:</t>
  </si>
  <si>
    <t>4.1</t>
  </si>
  <si>
    <t>Notes</t>
  </si>
  <si>
    <t>Finance Council Members - signatures required for members attending the meeting at which</t>
  </si>
  <si>
    <t>a quorum was present and the annual report approved. Absent members to receive a hard copy.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</si>
</sst>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4" formatCode="_(&quot;$&quot;* #,##0.00_);_(&quot;$&quot;* \(#,##0.00\);_(&quot;$&quot;* &quot;-&quot;??_);_(@_)"/>
    <numFmt numFmtId="43" formatCode="_(* #,##0.00_);_(* \(#,##0.00\);_(* &quot;-&quot;??_);_(@_)"/>
    <numFmt numFmtId="164" formatCode="[$-409]mmmm\ d\,\ yyyy;@"/>
    <numFmt numFmtId="165" formatCode="m/d/yy;@"/>
    <numFmt numFmtId="166" formatCode="_(* #,##0_);_(* \(#,##0\);_(* &quot;-&quot;??_);_(@_)"/>
  </numFmts>
  <fonts count="41">
    <font>
      <sz val="11"/>
      <color theme="1"/>
      <name val="Calibri"/>
      <family val="2"/>
      <scheme val="minor"/>
    </font>
    <font>
      <sz val="11"/>
      <color indexed="8"/>
      <name val="Calibri"/>
      <family val="2"/>
    </font>
    <font>
      <b/>
      <sz val="11"/>
      <color indexed="8"/>
      <name val="Calibri"/>
      <family val="2"/>
    </font>
    <font>
      <b/>
      <sz val="24"/>
      <color indexed="8"/>
      <name val="Calibri"/>
      <family val="2"/>
    </font>
    <font>
      <sz val="22"/>
      <color indexed="8"/>
      <name val="Calibri"/>
      <family val="2"/>
    </font>
    <font>
      <sz val="36"/>
      <color indexed="8"/>
      <name val="Calibri"/>
      <family val="2"/>
    </font>
    <font>
      <sz val="20"/>
      <color indexed="8"/>
      <name val="Calibri"/>
      <family val="2"/>
    </font>
    <font>
      <sz val="8"/>
      <color indexed="81"/>
      <name val="Tahoma"/>
      <family val="2"/>
    </font>
    <font>
      <sz val="11"/>
      <color indexed="10"/>
      <name val="Calibri"/>
      <family val="2"/>
    </font>
    <font>
      <sz val="11"/>
      <color indexed="9"/>
      <name val="Calibri"/>
      <family val="2"/>
    </font>
    <font>
      <b/>
      <sz val="12"/>
      <color indexed="8"/>
      <name val="Calibri"/>
      <family val="2"/>
    </font>
    <font>
      <sz val="12"/>
      <color indexed="8"/>
      <name val="Calibri"/>
      <family val="2"/>
    </font>
    <font>
      <sz val="8"/>
      <name val="Calibri"/>
      <family val="2"/>
    </font>
    <font>
      <b/>
      <sz val="14"/>
      <color indexed="8"/>
      <name val="Calibri"/>
      <family val="2"/>
    </font>
    <font>
      <sz val="9"/>
      <color indexed="8"/>
      <name val="Calibri"/>
      <family val="2"/>
    </font>
    <font>
      <b/>
      <sz val="12"/>
      <name val="Palatino"/>
    </font>
    <font>
      <b/>
      <sz val="12"/>
      <name val="Tms Rmn"/>
    </font>
    <font>
      <sz val="10"/>
      <name val="Palatino"/>
    </font>
    <font>
      <b/>
      <sz val="10"/>
      <name val="Palatino"/>
    </font>
    <font>
      <b/>
      <sz val="14"/>
      <name val="Palatino"/>
    </font>
    <font>
      <sz val="14"/>
      <name val="Palatino"/>
    </font>
    <font>
      <i/>
      <sz val="10"/>
      <name val="Palatino"/>
    </font>
    <font>
      <sz val="12"/>
      <name val="Palatino"/>
    </font>
    <font>
      <sz val="11"/>
      <color indexed="8"/>
      <name val="Calibri"/>
      <family val="2"/>
    </font>
    <font>
      <sz val="10"/>
      <color indexed="9"/>
      <name val="Palatino"/>
    </font>
    <font>
      <b/>
      <sz val="9"/>
      <name val="Palatino"/>
    </font>
    <font>
      <sz val="8"/>
      <color indexed="8"/>
      <name val="Calibri"/>
      <family val="2"/>
    </font>
    <font>
      <b/>
      <sz val="24"/>
      <color indexed="8"/>
      <name val="Baskerville Old Face"/>
      <family val="1"/>
    </font>
    <font>
      <b/>
      <sz val="18"/>
      <color indexed="8"/>
      <name val="Baskerville Old Face"/>
      <family val="1"/>
    </font>
    <font>
      <sz val="11"/>
      <color theme="1"/>
      <name val="Calibri"/>
      <family val="2"/>
      <scheme val="minor"/>
    </font>
    <font>
      <sz val="11"/>
      <color theme="0"/>
      <name val="Calibri"/>
      <family val="2"/>
      <scheme val="minor"/>
    </font>
    <font>
      <b/>
      <sz val="11"/>
      <color theme="1"/>
      <name val="Calibri"/>
      <family val="2"/>
      <scheme val="minor"/>
    </font>
    <font>
      <b/>
      <sz val="20"/>
      <color theme="1"/>
      <name val="Baskerville Old Face"/>
      <family val="1"/>
    </font>
    <font>
      <b/>
      <sz val="24"/>
      <color theme="1"/>
      <name val="Baskerville Old Face"/>
      <family val="1"/>
    </font>
    <font>
      <b/>
      <sz val="14"/>
      <color theme="1"/>
      <name val="Calibri"/>
      <family val="2"/>
      <scheme val="minor"/>
    </font>
    <font>
      <sz val="11"/>
      <color theme="0"/>
      <name val="Calibri"/>
      <family val="2"/>
    </font>
    <font>
      <b/>
      <sz val="11"/>
      <color indexed="8"/>
      <name val="Calibri"/>
      <family val="2"/>
      <scheme val="minor"/>
    </font>
    <font>
      <sz val="11"/>
      <color indexed="8"/>
      <name val="Calibri"/>
      <family val="2"/>
      <scheme val="minor"/>
    </font>
    <font>
      <b/>
      <sz val="16"/>
      <color theme="1"/>
      <name val="Baskerville Old Face"/>
      <family val="1"/>
    </font>
    <font>
      <sz val="8"/>
      <color rgb="FF000000"/>
      <name val="Tahoma"/>
      <family val="2"/>
    </font>
    <font>
      <b/>
      <sz val="8"/>
      <color theme="1"/>
      <name val="Calibri"/>
      <family val="2"/>
      <scheme val="minor"/>
    </font>
  </fonts>
  <fills count="5">
    <fill>
      <patternFill patternType="none"/>
    </fill>
    <fill>
      <patternFill patternType="gray125"/>
    </fill>
    <fill>
      <patternFill patternType="solid">
        <fgColor indexed="13"/>
        <bgColor indexed="64"/>
      </patternFill>
    </fill>
    <fill>
      <patternFill patternType="solid">
        <fgColor indexed="26"/>
        <bgColor indexed="64"/>
      </patternFill>
    </fill>
    <fill>
      <patternFill patternType="solid">
        <fgColor rgb="FFFFFFCC"/>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hair">
        <color auto="1"/>
      </left>
      <right style="thin">
        <color theme="0"/>
      </right>
      <top style="hair">
        <color auto="1"/>
      </top>
      <bottom style="hair">
        <color auto="1"/>
      </bottom>
      <diagonal/>
    </border>
    <border>
      <left style="thin">
        <color theme="0"/>
      </left>
      <right style="thin">
        <color theme="0"/>
      </right>
      <top style="hair">
        <color auto="1"/>
      </top>
      <bottom style="hair">
        <color auto="1"/>
      </bottom>
      <diagonal/>
    </border>
    <border>
      <left style="thin">
        <color theme="0"/>
      </left>
      <right style="hair">
        <color auto="1"/>
      </right>
      <top style="hair">
        <color auto="1"/>
      </top>
      <bottom style="hair">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26">
    <xf numFmtId="0" fontId="0" fillId="0" borderId="0" xfId="0"/>
    <xf numFmtId="0" fontId="0" fillId="0" borderId="0" xfId="0" applyBorder="1"/>
    <xf numFmtId="0" fontId="0" fillId="0" borderId="0" xfId="0" applyBorder="1" applyAlignment="1"/>
    <xf numFmtId="14" fontId="0" fillId="0" borderId="0" xfId="0" applyNumberFormat="1" applyBorder="1" applyAlignment="1"/>
    <xf numFmtId="0" fontId="0" fillId="0" borderId="1" xfId="0" applyBorder="1" applyAlignment="1"/>
    <xf numFmtId="14" fontId="2" fillId="0" borderId="1" xfId="0" applyNumberFormat="1" applyFont="1" applyBorder="1" applyAlignment="1"/>
    <xf numFmtId="0" fontId="2" fillId="0" borderId="1" xfId="0" applyFont="1" applyBorder="1" applyAlignment="1"/>
    <xf numFmtId="0" fontId="2" fillId="0" borderId="1" xfId="0" applyFont="1" applyFill="1" applyBorder="1" applyAlignment="1"/>
    <xf numFmtId="0" fontId="2" fillId="0" borderId="0" xfId="0" applyFont="1" applyBorder="1" applyAlignment="1"/>
    <xf numFmtId="0" fontId="2" fillId="0" borderId="2" xfId="0" applyFont="1" applyBorder="1" applyAlignment="1">
      <alignment horizontal="center"/>
    </xf>
    <xf numFmtId="0" fontId="2" fillId="0" borderId="0" xfId="0" applyFont="1"/>
    <xf numFmtId="0" fontId="2" fillId="0" borderId="1" xfId="0" applyFont="1" applyBorder="1"/>
    <xf numFmtId="0" fontId="2" fillId="0" borderId="1" xfId="0" applyFont="1" applyBorder="1" applyAlignment="1">
      <alignment wrapText="1"/>
    </xf>
    <xf numFmtId="0" fontId="0" fillId="0" borderId="1" xfId="0" applyBorder="1"/>
    <xf numFmtId="0" fontId="0" fillId="0" borderId="0" xfId="0" applyAlignment="1">
      <alignment horizontal="center"/>
    </xf>
    <xf numFmtId="0" fontId="0" fillId="0" borderId="0" xfId="0" applyFill="1"/>
    <xf numFmtId="0" fontId="0" fillId="0" borderId="0" xfId="0" applyFont="1"/>
    <xf numFmtId="0" fontId="0" fillId="0" borderId="0" xfId="0" applyFont="1" applyBorder="1"/>
    <xf numFmtId="0" fontId="3" fillId="0" borderId="0" xfId="0" applyFont="1"/>
    <xf numFmtId="43" fontId="3" fillId="0" borderId="0" xfId="1" applyFont="1"/>
    <xf numFmtId="43" fontId="23" fillId="0" borderId="0" xfId="1" applyFont="1"/>
    <xf numFmtId="43" fontId="23" fillId="0" borderId="0" xfId="1" applyFont="1" applyFill="1"/>
    <xf numFmtId="0" fontId="3" fillId="0" borderId="0" xfId="0" applyFont="1" applyAlignment="1"/>
    <xf numFmtId="43" fontId="23" fillId="0" borderId="0" xfId="1" applyFont="1" applyAlignment="1">
      <alignment horizontal="center"/>
    </xf>
    <xf numFmtId="43" fontId="23" fillId="0" borderId="0" xfId="1" applyFont="1" applyBorder="1"/>
    <xf numFmtId="0" fontId="0" fillId="0" borderId="0" xfId="0" applyFill="1" applyAlignment="1">
      <alignment horizontal="center"/>
    </xf>
    <xf numFmtId="0" fontId="0" fillId="0" borderId="0" xfId="0" applyAlignment="1">
      <alignment wrapText="1"/>
    </xf>
    <xf numFmtId="0" fontId="8" fillId="0" borderId="0" xfId="0" applyFont="1"/>
    <xf numFmtId="164" fontId="0" fillId="0" borderId="0" xfId="0" applyNumberFormat="1" applyBorder="1" applyAlignment="1">
      <alignment horizontal="right"/>
    </xf>
    <xf numFmtId="0" fontId="0" fillId="0" borderId="0" xfId="0" applyFill="1" applyAlignment="1">
      <alignment horizontal="left"/>
    </xf>
    <xf numFmtId="0" fontId="0" fillId="0" borderId="0" xfId="0" applyAlignment="1">
      <alignment horizontal="left" wrapText="1"/>
    </xf>
    <xf numFmtId="0" fontId="0" fillId="0" borderId="0" xfId="0" applyAlignment="1"/>
    <xf numFmtId="164" fontId="0" fillId="0" borderId="0" xfId="0" applyNumberFormat="1"/>
    <xf numFmtId="0" fontId="0" fillId="0" borderId="0" xfId="0" applyAlignment="1">
      <alignment horizontal="right"/>
    </xf>
    <xf numFmtId="0" fontId="2" fillId="0" borderId="3" xfId="0" applyFont="1" applyBorder="1" applyAlignment="1">
      <alignment horizontal="center"/>
    </xf>
    <xf numFmtId="0" fontId="2" fillId="0" borderId="1" xfId="0" applyFont="1" applyFill="1" applyBorder="1" applyAlignment="1">
      <alignment wrapText="1"/>
    </xf>
    <xf numFmtId="0" fontId="2" fillId="0" borderId="0" xfId="0" applyFont="1" applyAlignment="1">
      <alignment horizontal="right"/>
    </xf>
    <xf numFmtId="0" fontId="0" fillId="0" borderId="0" xfId="0" applyAlignment="1">
      <alignment vertical="center"/>
    </xf>
    <xf numFmtId="0" fontId="13" fillId="0" borderId="0" xfId="0" applyFont="1" applyAlignment="1">
      <alignment horizontal="left"/>
    </xf>
    <xf numFmtId="43" fontId="9" fillId="0" borderId="1" xfId="2" applyNumberFormat="1" applyFont="1" applyBorder="1" applyAlignment="1"/>
    <xf numFmtId="43" fontId="9" fillId="0" borderId="0" xfId="1" applyFont="1" applyBorder="1"/>
    <xf numFmtId="43" fontId="9" fillId="0" borderId="4" xfId="1" applyFont="1" applyBorder="1"/>
    <xf numFmtId="43" fontId="9" fillId="0" borderId="5" xfId="1" applyFont="1" applyBorder="1"/>
    <xf numFmtId="43" fontId="9" fillId="0" borderId="6" xfId="1" applyFont="1" applyBorder="1"/>
    <xf numFmtId="43" fontId="9" fillId="0" borderId="7" xfId="1" applyFont="1" applyBorder="1"/>
    <xf numFmtId="0" fontId="14" fillId="0" borderId="0" xfId="0" applyFont="1"/>
    <xf numFmtId="0" fontId="14" fillId="0" borderId="0" xfId="0" applyFont="1" applyAlignment="1">
      <alignment horizontal="right"/>
    </xf>
    <xf numFmtId="0" fontId="15" fillId="0" borderId="0" xfId="0" applyFont="1" applyBorder="1"/>
    <xf numFmtId="0" fontId="15" fillId="0" borderId="0" xfId="0" applyFont="1" applyBorder="1" applyAlignment="1">
      <alignment vertical="center"/>
    </xf>
    <xf numFmtId="0" fontId="17" fillId="0" borderId="0" xfId="0" applyFont="1" applyBorder="1" applyAlignment="1"/>
    <xf numFmtId="0" fontId="17" fillId="0" borderId="0" xfId="0" applyFont="1" applyBorder="1"/>
    <xf numFmtId="0" fontId="17" fillId="0" borderId="0" xfId="0" applyFont="1" applyBorder="1" applyAlignment="1">
      <alignment horizontal="center"/>
    </xf>
    <xf numFmtId="0" fontId="18" fillId="0" borderId="0" xfId="0" applyFont="1" applyBorder="1" applyAlignment="1">
      <alignment horizontal="center" vertical="center"/>
    </xf>
    <xf numFmtId="0" fontId="18" fillId="0" borderId="0" xfId="0" applyFont="1" applyBorder="1" applyAlignment="1">
      <alignment horizontal="center"/>
    </xf>
    <xf numFmtId="0" fontId="19" fillId="0" borderId="0" xfId="0" applyFont="1" applyBorder="1"/>
    <xf numFmtId="0" fontId="20" fillId="0" borderId="0" xfId="0" applyFont="1" applyBorder="1"/>
    <xf numFmtId="0" fontId="18" fillId="0" borderId="0" xfId="0" applyFont="1" applyBorder="1"/>
    <xf numFmtId="0" fontId="17" fillId="0" borderId="1" xfId="0" applyFont="1" applyBorder="1" applyAlignment="1">
      <alignment horizontal="left"/>
    </xf>
    <xf numFmtId="0" fontId="17" fillId="0" borderId="1" xfId="0" applyFont="1" applyBorder="1"/>
    <xf numFmtId="0" fontId="21" fillId="0" borderId="1" xfId="0" applyFont="1" applyBorder="1" applyAlignment="1">
      <alignment horizontal="right"/>
    </xf>
    <xf numFmtId="0" fontId="21" fillId="0" borderId="0" xfId="0" applyFont="1" applyBorder="1" applyAlignment="1">
      <alignment horizontal="left"/>
    </xf>
    <xf numFmtId="0" fontId="17" fillId="0" borderId="0" xfId="0" applyFont="1" applyBorder="1" applyAlignment="1">
      <alignment horizontal="left"/>
    </xf>
    <xf numFmtId="0" fontId="15" fillId="0" borderId="1" xfId="0" applyFont="1" applyBorder="1" applyAlignment="1"/>
    <xf numFmtId="0" fontId="22" fillId="0" borderId="1" xfId="0" applyFont="1" applyBorder="1"/>
    <xf numFmtId="0" fontId="15" fillId="0" borderId="1" xfId="0" applyFont="1" applyBorder="1" applyAlignment="1">
      <alignment horizontal="left"/>
    </xf>
    <xf numFmtId="0" fontId="18" fillId="0" borderId="0" xfId="0" applyFont="1" applyBorder="1" applyAlignment="1">
      <alignment horizontal="left"/>
    </xf>
    <xf numFmtId="0" fontId="19" fillId="0" borderId="0" xfId="0" applyFont="1" applyBorder="1" applyAlignment="1">
      <alignment horizontal="left"/>
    </xf>
    <xf numFmtId="0" fontId="17" fillId="0" borderId="0" xfId="0" applyFont="1"/>
    <xf numFmtId="0" fontId="17" fillId="0" borderId="0" xfId="0" applyFont="1" applyAlignment="1"/>
    <xf numFmtId="43" fontId="17" fillId="0" borderId="0" xfId="1" applyFont="1" applyBorder="1"/>
    <xf numFmtId="43" fontId="17" fillId="0" borderId="0" xfId="1" applyFont="1" applyFill="1" applyBorder="1"/>
    <xf numFmtId="43" fontId="24" fillId="0" borderId="1" xfId="1" applyFont="1" applyBorder="1"/>
    <xf numFmtId="0" fontId="15" fillId="0" borderId="0" xfId="0" applyFont="1" applyBorder="1" applyAlignment="1">
      <alignment horizontal="left" vertical="center"/>
    </xf>
    <xf numFmtId="0" fontId="0" fillId="0" borderId="0" xfId="0" applyBorder="1"/>
    <xf numFmtId="0" fontId="16" fillId="0" borderId="0" xfId="0" applyFont="1" applyBorder="1"/>
    <xf numFmtId="0" fontId="16" fillId="0" borderId="5" xfId="0" quotePrefix="1" applyFont="1" applyBorder="1"/>
    <xf numFmtId="0" fontId="15" fillId="0" borderId="5" xfId="0" applyFont="1" applyBorder="1" applyAlignment="1">
      <alignment horizontal="left" vertical="center"/>
    </xf>
    <xf numFmtId="0" fontId="15" fillId="0" borderId="8" xfId="0" applyFont="1" applyBorder="1" applyAlignment="1">
      <alignment horizontal="left"/>
    </xf>
    <xf numFmtId="0" fontId="17" fillId="0" borderId="9" xfId="0" applyFont="1" applyBorder="1"/>
    <xf numFmtId="165" fontId="0" fillId="2" borderId="0" xfId="0" applyNumberFormat="1" applyFill="1" applyProtection="1">
      <protection locked="0"/>
    </xf>
    <xf numFmtId="0" fontId="0" fillId="2" borderId="0" xfId="0" quotePrefix="1" applyFill="1"/>
    <xf numFmtId="14" fontId="0" fillId="3" borderId="1" xfId="0" applyNumberFormat="1" applyFill="1" applyBorder="1" applyAlignment="1" applyProtection="1">
      <protection locked="0"/>
    </xf>
    <xf numFmtId="0" fontId="0" fillId="3" borderId="1" xfId="0" applyFill="1" applyBorder="1" applyAlignment="1" applyProtection="1">
      <protection locked="0"/>
    </xf>
    <xf numFmtId="165" fontId="0" fillId="3" borderId="1" xfId="0" applyNumberFormat="1" applyFill="1" applyBorder="1" applyAlignment="1" applyProtection="1">
      <protection locked="0"/>
    </xf>
    <xf numFmtId="43" fontId="23" fillId="3" borderId="1" xfId="1" applyFont="1" applyFill="1" applyBorder="1" applyAlignment="1" applyProtection="1">
      <protection locked="0"/>
    </xf>
    <xf numFmtId="10" fontId="23" fillId="3" borderId="1" xfId="3" applyNumberFormat="1" applyFont="1" applyFill="1" applyBorder="1" applyAlignment="1" applyProtection="1">
      <protection locked="0"/>
    </xf>
    <xf numFmtId="0" fontId="0" fillId="3" borderId="1" xfId="0" applyFill="1" applyBorder="1" applyProtection="1">
      <protection locked="0"/>
    </xf>
    <xf numFmtId="165" fontId="0" fillId="3" borderId="1" xfId="0" applyNumberFormat="1" applyFill="1" applyBorder="1" applyProtection="1">
      <protection locked="0"/>
    </xf>
    <xf numFmtId="43" fontId="23" fillId="3" borderId="1" xfId="1" applyFont="1" applyFill="1" applyBorder="1" applyProtection="1">
      <protection locked="0"/>
    </xf>
    <xf numFmtId="10" fontId="23" fillId="3" borderId="1" xfId="3" applyNumberFormat="1" applyFont="1" applyFill="1" applyBorder="1" applyProtection="1">
      <protection locked="0"/>
    </xf>
    <xf numFmtId="43" fontId="23" fillId="3" borderId="5" xfId="1" applyFont="1" applyFill="1" applyBorder="1" applyProtection="1">
      <protection locked="0"/>
    </xf>
    <xf numFmtId="43" fontId="23" fillId="3" borderId="4" xfId="1" applyFont="1" applyFill="1" applyBorder="1" applyProtection="1">
      <protection locked="0"/>
    </xf>
    <xf numFmtId="0" fontId="0" fillId="3" borderId="5" xfId="0" applyFill="1" applyBorder="1" applyProtection="1">
      <protection locked="0"/>
    </xf>
    <xf numFmtId="165" fontId="0" fillId="3" borderId="5" xfId="0" applyNumberFormat="1" applyFont="1" applyFill="1" applyBorder="1" applyProtection="1">
      <protection locked="0"/>
    </xf>
    <xf numFmtId="43" fontId="17" fillId="3" borderId="1" xfId="1" applyFont="1" applyFill="1" applyBorder="1" applyProtection="1">
      <protection locked="0"/>
    </xf>
    <xf numFmtId="0" fontId="17" fillId="3" borderId="1" xfId="0" applyFont="1" applyFill="1" applyBorder="1" applyProtection="1">
      <protection locked="0"/>
    </xf>
    <xf numFmtId="0" fontId="2" fillId="0" borderId="2" xfId="0" applyFont="1" applyBorder="1" applyAlignment="1">
      <alignment horizontal="left"/>
    </xf>
    <xf numFmtId="43" fontId="23" fillId="0" borderId="10" xfId="1" applyFont="1" applyFill="1" applyBorder="1" applyProtection="1"/>
    <xf numFmtId="0" fontId="2" fillId="0" borderId="0" xfId="0" applyFont="1" applyFill="1" applyBorder="1" applyAlignment="1">
      <alignment horizontal="center"/>
    </xf>
    <xf numFmtId="43" fontId="29" fillId="3" borderId="13" xfId="1" applyFont="1" applyFill="1" applyBorder="1" applyProtection="1">
      <protection locked="0"/>
    </xf>
    <xf numFmtId="0" fontId="32" fillId="0" borderId="0" xfId="0" applyFont="1"/>
    <xf numFmtId="0" fontId="28" fillId="0" borderId="0" xfId="0" applyFont="1"/>
    <xf numFmtId="0" fontId="0" fillId="0" borderId="1" xfId="0" applyBorder="1"/>
    <xf numFmtId="0" fontId="0" fillId="0" borderId="1" xfId="0" applyBorder="1" applyAlignment="1">
      <alignment wrapText="1"/>
    </xf>
    <xf numFmtId="0" fontId="33" fillId="0" borderId="0" xfId="0" applyFont="1"/>
    <xf numFmtId="0" fontId="0" fillId="0" borderId="0" xfId="0" applyProtection="1"/>
    <xf numFmtId="0" fontId="0" fillId="0" borderId="11" xfId="0" applyBorder="1" applyAlignment="1" applyProtection="1">
      <alignment horizontal="center"/>
    </xf>
    <xf numFmtId="0" fontId="0" fillId="0" borderId="11" xfId="0" applyBorder="1" applyProtection="1"/>
    <xf numFmtId="0" fontId="0" fillId="0" borderId="0" xfId="0" applyAlignment="1" applyProtection="1">
      <alignment horizontal="center"/>
    </xf>
    <xf numFmtId="0" fontId="0" fillId="0" borderId="1" xfId="0" applyBorder="1" applyAlignment="1" applyProtection="1">
      <alignment horizontal="center" vertical="center"/>
    </xf>
    <xf numFmtId="0" fontId="0" fillId="0" borderId="1" xfId="0" applyBorder="1" applyAlignment="1" applyProtection="1">
      <alignment horizontal="center" vertical="center" wrapText="1"/>
    </xf>
    <xf numFmtId="0" fontId="0" fillId="0" borderId="1" xfId="0" applyBorder="1" applyProtection="1"/>
    <xf numFmtId="0" fontId="0" fillId="0" borderId="0" xfId="0" applyAlignment="1" applyProtection="1">
      <alignment horizontal="center" vertical="center" wrapText="1"/>
    </xf>
    <xf numFmtId="0" fontId="0" fillId="0" borderId="0" xfId="0" applyAlignment="1" applyProtection="1">
      <alignment wrapText="1"/>
    </xf>
    <xf numFmtId="0" fontId="0" fillId="0" borderId="0" xfId="0" applyAlignment="1" applyProtection="1">
      <alignment horizontal="center" vertical="center"/>
    </xf>
    <xf numFmtId="165" fontId="0" fillId="0" borderId="10" xfId="0" applyNumberFormat="1" applyFill="1" applyBorder="1" applyAlignment="1" applyProtection="1">
      <alignment horizontal="center"/>
    </xf>
    <xf numFmtId="0" fontId="31" fillId="0" borderId="0" xfId="0" applyFont="1" applyProtection="1"/>
    <xf numFmtId="0" fontId="0" fillId="0" borderId="0" xfId="0" applyFont="1" applyBorder="1" applyProtection="1"/>
    <xf numFmtId="0" fontId="0" fillId="0" borderId="0" xfId="0" applyBorder="1" applyProtection="1"/>
    <xf numFmtId="43" fontId="29" fillId="3" borderId="5" xfId="1" applyFont="1" applyFill="1" applyBorder="1" applyAlignment="1" applyProtection="1">
      <protection locked="0"/>
    </xf>
    <xf numFmtId="0" fontId="0" fillId="0" borderId="0" xfId="0" applyFill="1" applyAlignment="1" applyProtection="1">
      <alignment horizontal="center"/>
    </xf>
    <xf numFmtId="0" fontId="3" fillId="0" borderId="0" xfId="0" applyFont="1" applyAlignment="1" applyProtection="1">
      <alignment horizontal="center"/>
    </xf>
    <xf numFmtId="0" fontId="13" fillId="0" borderId="0" xfId="0" applyFont="1" applyAlignment="1" applyProtection="1">
      <alignment horizontal="center"/>
    </xf>
    <xf numFmtId="0" fontId="3" fillId="0" borderId="0" xfId="0" applyFont="1" applyFill="1" applyAlignment="1" applyProtection="1">
      <alignment horizontal="center"/>
    </xf>
    <xf numFmtId="0" fontId="3" fillId="0" borderId="0" xfId="0" applyFont="1" applyAlignment="1" applyProtection="1">
      <alignment horizontal="center" vertical="center"/>
    </xf>
    <xf numFmtId="0" fontId="31" fillId="0" borderId="0" xfId="0" applyFont="1" applyAlignment="1" applyProtection="1">
      <alignment horizontal="center" vertical="center"/>
    </xf>
    <xf numFmtId="0" fontId="31" fillId="0" borderId="0" xfId="0" applyFont="1" applyFill="1" applyAlignment="1" applyProtection="1">
      <alignment horizontal="center" vertical="center"/>
    </xf>
    <xf numFmtId="43" fontId="35" fillId="0" borderId="0" xfId="1" applyFont="1" applyFill="1" applyAlignment="1" applyProtection="1">
      <alignment horizontal="center"/>
    </xf>
    <xf numFmtId="43" fontId="30" fillId="0" borderId="1" xfId="0" applyNumberFormat="1" applyFont="1" applyBorder="1" applyProtection="1"/>
    <xf numFmtId="43" fontId="35" fillId="0" borderId="0" xfId="1" applyFont="1" applyFill="1" applyBorder="1" applyAlignment="1" applyProtection="1">
      <alignment horizontal="center"/>
    </xf>
    <xf numFmtId="43" fontId="9" fillId="0" borderId="5" xfId="1" applyFont="1" applyBorder="1" applyProtection="1"/>
    <xf numFmtId="43" fontId="30" fillId="0" borderId="5" xfId="0" applyNumberFormat="1" applyFont="1" applyBorder="1" applyProtection="1"/>
    <xf numFmtId="43" fontId="23" fillId="0" borderId="0" xfId="1" applyFont="1" applyBorder="1" applyProtection="1"/>
    <xf numFmtId="0" fontId="30" fillId="0" borderId="0" xfId="0" applyFont="1" applyProtection="1"/>
    <xf numFmtId="0" fontId="30" fillId="0" borderId="0" xfId="0" applyFont="1" applyFill="1" applyAlignment="1" applyProtection="1">
      <alignment horizontal="center"/>
    </xf>
    <xf numFmtId="43" fontId="30" fillId="0" borderId="0" xfId="1" applyFont="1" applyFill="1" applyBorder="1" applyAlignment="1" applyProtection="1">
      <alignment horizontal="center"/>
    </xf>
    <xf numFmtId="0" fontId="0" fillId="0" borderId="0" xfId="0" applyFill="1" applyBorder="1" applyProtection="1"/>
    <xf numFmtId="0" fontId="0" fillId="0" borderId="0" xfId="0" applyFill="1" applyBorder="1" applyAlignment="1" applyProtection="1">
      <alignment horizontal="center"/>
    </xf>
    <xf numFmtId="43" fontId="9" fillId="0" borderId="7" xfId="1" applyFont="1" applyBorder="1" applyProtection="1"/>
    <xf numFmtId="43" fontId="9" fillId="0" borderId="0" xfId="1" applyFont="1" applyFill="1" applyBorder="1" applyAlignment="1" applyProtection="1">
      <alignment horizontal="center"/>
    </xf>
    <xf numFmtId="43" fontId="30" fillId="0" borderId="7" xfId="0" applyNumberFormat="1" applyFont="1" applyBorder="1" applyProtection="1"/>
    <xf numFmtId="0" fontId="0" fillId="0" borderId="0" xfId="0" applyAlignment="1" applyProtection="1">
      <alignment horizontal="right"/>
    </xf>
    <xf numFmtId="0" fontId="0" fillId="0" borderId="0" xfId="0" quotePrefix="1" applyProtection="1"/>
    <xf numFmtId="43" fontId="29" fillId="4" borderId="14" xfId="1" applyFont="1" applyFill="1" applyBorder="1" applyAlignment="1" applyProtection="1">
      <alignment horizontal="center"/>
      <protection locked="0"/>
    </xf>
    <xf numFmtId="43" fontId="23" fillId="0" borderId="12" xfId="1" applyFont="1" applyFill="1" applyBorder="1" applyProtection="1"/>
    <xf numFmtId="43" fontId="23" fillId="4" borderId="5" xfId="1" applyFont="1" applyFill="1" applyBorder="1" applyProtection="1">
      <protection locked="0"/>
    </xf>
    <xf numFmtId="0" fontId="36" fillId="0" borderId="0" xfId="0" applyFont="1" applyAlignment="1">
      <alignment horizontal="center"/>
    </xf>
    <xf numFmtId="0" fontId="37" fillId="0" borderId="0" xfId="0" applyFont="1" applyAlignment="1">
      <alignment horizontal="left"/>
    </xf>
    <xf numFmtId="0" fontId="0" fillId="0" borderId="0" xfId="0" applyFont="1" applyAlignment="1">
      <alignment horizontal="left"/>
    </xf>
    <xf numFmtId="0" fontId="0" fillId="0" borderId="1" xfId="0" applyBorder="1" applyAlignment="1" applyProtection="1">
      <alignment vertical="center" wrapText="1"/>
    </xf>
    <xf numFmtId="41" fontId="29" fillId="4" borderId="14" xfId="1" applyNumberFormat="1" applyFont="1" applyFill="1" applyBorder="1" applyAlignment="1" applyProtection="1">
      <alignment horizontal="center"/>
      <protection locked="0"/>
    </xf>
    <xf numFmtId="0" fontId="31" fillId="4" borderId="0" xfId="0" applyFont="1" applyFill="1" applyAlignment="1" applyProtection="1">
      <alignment horizontal="center"/>
      <protection locked="0"/>
    </xf>
    <xf numFmtId="0" fontId="31" fillId="4" borderId="0" xfId="0" applyFont="1" applyFill="1" applyAlignment="1" applyProtection="1">
      <alignment horizontal="center" vertical="center"/>
      <protection locked="0"/>
    </xf>
    <xf numFmtId="0" fontId="0" fillId="0" borderId="0" xfId="0" applyAlignment="1">
      <alignment horizontal="left"/>
    </xf>
    <xf numFmtId="43" fontId="23" fillId="0" borderId="10" xfId="1" applyFont="1" applyFill="1" applyBorder="1" applyAlignment="1" applyProtection="1">
      <alignment horizontal="center"/>
      <protection locked="0"/>
    </xf>
    <xf numFmtId="166" fontId="23" fillId="3" borderId="4" xfId="1" applyNumberFormat="1" applyFont="1" applyFill="1" applyBorder="1" applyAlignment="1" applyProtection="1">
      <protection locked="0"/>
    </xf>
    <xf numFmtId="0" fontId="0" fillId="0" borderId="21" xfId="0" applyBorder="1"/>
    <xf numFmtId="0" fontId="26" fillId="0" borderId="21" xfId="0" applyFont="1" applyBorder="1" applyAlignment="1">
      <alignment horizontal="center"/>
    </xf>
    <xf numFmtId="0" fontId="10" fillId="0" borderId="21" xfId="0" applyFont="1" applyBorder="1" applyAlignment="1">
      <alignment horizontal="left"/>
    </xf>
    <xf numFmtId="0" fontId="0" fillId="0" borderId="22" xfId="0" applyBorder="1"/>
    <xf numFmtId="0" fontId="0" fillId="0" borderId="23" xfId="0" applyBorder="1"/>
    <xf numFmtId="0" fontId="0" fillId="0" borderId="24" xfId="0" applyBorder="1"/>
    <xf numFmtId="0" fontId="0" fillId="0" borderId="25" xfId="0" applyBorder="1"/>
    <xf numFmtId="0" fontId="34" fillId="0" borderId="21" xfId="0" applyFont="1" applyBorder="1" applyProtection="1"/>
    <xf numFmtId="0" fontId="0" fillId="0" borderId="21" xfId="0" applyBorder="1" applyProtection="1"/>
    <xf numFmtId="0" fontId="0" fillId="0" borderId="21" xfId="0" quotePrefix="1" applyBorder="1" applyAlignment="1" applyProtection="1">
      <alignment horizontal="right"/>
    </xf>
    <xf numFmtId="0" fontId="0" fillId="0" borderId="22" xfId="0" applyBorder="1" applyProtection="1"/>
    <xf numFmtId="0" fontId="0" fillId="0" borderId="24" xfId="0" applyBorder="1" applyProtection="1"/>
    <xf numFmtId="0" fontId="0" fillId="0" borderId="21" xfId="0" applyBorder="1" applyAlignment="1" applyProtection="1">
      <alignment horizontal="center"/>
    </xf>
    <xf numFmtId="0" fontId="0" fillId="0" borderId="21" xfId="0" applyBorder="1" applyAlignment="1" applyProtection="1">
      <alignment horizontal="center" vertical="center"/>
    </xf>
    <xf numFmtId="0" fontId="5" fillId="0" borderId="21" xfId="0" applyFont="1" applyBorder="1" applyAlignment="1">
      <alignment horizontal="center"/>
    </xf>
    <xf numFmtId="164" fontId="4" fillId="0" borderId="21" xfId="0" applyNumberFormat="1" applyFont="1" applyBorder="1" applyAlignment="1">
      <alignment horizontal="center"/>
    </xf>
    <xf numFmtId="0" fontId="11" fillId="3" borderId="26" xfId="0" applyFont="1" applyFill="1" applyBorder="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3" fillId="0" borderId="0" xfId="0" applyFont="1" applyAlignment="1">
      <alignment horizontal="center"/>
    </xf>
    <xf numFmtId="0" fontId="0" fillId="0" borderId="0" xfId="0" applyAlignment="1">
      <alignment horizontal="left" wrapText="1"/>
    </xf>
    <xf numFmtId="0" fontId="2" fillId="0" borderId="0" xfId="0" applyFont="1" applyAlignment="1">
      <alignment horizontal="center"/>
    </xf>
    <xf numFmtId="0" fontId="40" fillId="0" borderId="0" xfId="0" applyFont="1" applyAlignment="1">
      <alignment horizontal="center"/>
    </xf>
    <xf numFmtId="0" fontId="3" fillId="0" borderId="0" xfId="0" applyFont="1" applyBorder="1" applyAlignment="1">
      <alignment horizontal="center"/>
    </xf>
    <xf numFmtId="0" fontId="0" fillId="3" borderId="1" xfId="0" applyFill="1" applyBorder="1" applyAlignment="1" applyProtection="1">
      <alignment horizontal="left"/>
      <protection locked="0"/>
    </xf>
    <xf numFmtId="0" fontId="2" fillId="0" borderId="1" xfId="0" applyFont="1" applyBorder="1" applyAlignment="1">
      <alignment horizontal="center"/>
    </xf>
    <xf numFmtId="0" fontId="0" fillId="3" borderId="8" xfId="0" applyFill="1" applyBorder="1" applyAlignment="1" applyProtection="1">
      <alignment horizontal="left"/>
      <protection locked="0"/>
    </xf>
    <xf numFmtId="0" fontId="0" fillId="3" borderId="4" xfId="0" applyFill="1" applyBorder="1" applyAlignment="1" applyProtection="1">
      <alignment horizontal="left"/>
      <protection locked="0"/>
    </xf>
    <xf numFmtId="0" fontId="0" fillId="3" borderId="9" xfId="0" applyFill="1" applyBorder="1" applyAlignment="1" applyProtection="1">
      <alignment horizontal="left"/>
      <protection locked="0"/>
    </xf>
    <xf numFmtId="0" fontId="3" fillId="0" borderId="0" xfId="0" applyFont="1" applyFill="1" applyAlignment="1">
      <alignment horizontal="center"/>
    </xf>
    <xf numFmtId="43" fontId="1" fillId="3" borderId="5" xfId="1" applyFont="1" applyFill="1" applyBorder="1" applyAlignment="1" applyProtection="1">
      <alignment horizontal="left"/>
      <protection locked="0"/>
    </xf>
    <xf numFmtId="43" fontId="23" fillId="3" borderId="5" xfId="1" applyFont="1" applyFill="1" applyBorder="1" applyAlignment="1" applyProtection="1">
      <alignment horizontal="left"/>
      <protection locked="0"/>
    </xf>
    <xf numFmtId="43" fontId="1" fillId="3" borderId="29" xfId="1" applyFont="1" applyFill="1" applyBorder="1" applyAlignment="1" applyProtection="1">
      <protection locked="0"/>
    </xf>
    <xf numFmtId="0" fontId="0" fillId="0" borderId="30" xfId="0" applyBorder="1" applyAlignment="1" applyProtection="1">
      <protection locked="0"/>
    </xf>
    <xf numFmtId="0" fontId="0" fillId="0" borderId="31" xfId="0" applyBorder="1" applyAlignment="1" applyProtection="1">
      <protection locked="0"/>
    </xf>
    <xf numFmtId="43" fontId="23" fillId="3" borderId="4" xfId="1" applyFont="1" applyFill="1" applyBorder="1" applyAlignment="1" applyProtection="1">
      <alignment horizontal="left"/>
      <protection locked="0"/>
    </xf>
    <xf numFmtId="0" fontId="0" fillId="3" borderId="5" xfId="0" applyFill="1" applyBorder="1" applyAlignment="1" applyProtection="1">
      <alignment horizontal="left"/>
      <protection locked="0"/>
    </xf>
    <xf numFmtId="0" fontId="6" fillId="0" borderId="0" xfId="0" applyFont="1" applyAlignment="1">
      <alignment horizontal="center"/>
    </xf>
    <xf numFmtId="0" fontId="2" fillId="0" borderId="8" xfId="0" applyFont="1" applyBorder="1" applyAlignment="1">
      <alignment horizontal="left"/>
    </xf>
    <xf numFmtId="0" fontId="2" fillId="0" borderId="4" xfId="0" applyFont="1" applyBorder="1" applyAlignment="1">
      <alignment horizontal="left"/>
    </xf>
    <xf numFmtId="0" fontId="2" fillId="0" borderId="9" xfId="0" applyFont="1" applyBorder="1" applyAlignment="1">
      <alignment horizontal="left"/>
    </xf>
    <xf numFmtId="43" fontId="0" fillId="0" borderId="5" xfId="0" applyNumberFormat="1" applyBorder="1" applyAlignment="1">
      <alignment horizontal="left"/>
    </xf>
    <xf numFmtId="0" fontId="0" fillId="0" borderId="5" xfId="0" applyBorder="1" applyAlignment="1">
      <alignment horizontal="left"/>
    </xf>
    <xf numFmtId="43" fontId="29" fillId="4" borderId="15" xfId="1" applyFont="1" applyFill="1" applyBorder="1" applyAlignment="1" applyProtection="1">
      <protection locked="0"/>
    </xf>
    <xf numFmtId="0" fontId="0" fillId="0" borderId="16" xfId="0" applyBorder="1" applyAlignment="1" applyProtection="1">
      <protection locked="0"/>
    </xf>
    <xf numFmtId="0" fontId="0" fillId="0" borderId="17" xfId="0" applyBorder="1" applyAlignment="1" applyProtection="1">
      <protection locked="0"/>
    </xf>
    <xf numFmtId="0" fontId="0" fillId="0" borderId="0" xfId="0" applyAlignment="1" applyProtection="1">
      <alignment horizontal="left" wrapText="1"/>
    </xf>
    <xf numFmtId="0" fontId="3" fillId="0" borderId="0" xfId="0" applyFont="1" applyAlignment="1" applyProtection="1">
      <alignment horizontal="center"/>
    </xf>
    <xf numFmtId="0" fontId="13" fillId="0" borderId="0" xfId="0" applyFont="1" applyAlignment="1" applyProtection="1">
      <alignment horizontal="center"/>
    </xf>
    <xf numFmtId="43" fontId="29" fillId="4" borderId="18" xfId="1" applyFont="1" applyFill="1" applyBorder="1" applyAlignment="1" applyProtection="1">
      <protection locked="0"/>
    </xf>
    <xf numFmtId="0" fontId="0" fillId="0" borderId="19" xfId="0" applyBorder="1" applyAlignment="1" applyProtection="1">
      <protection locked="0"/>
    </xf>
    <xf numFmtId="0" fontId="0" fillId="0" borderId="20" xfId="0" applyBorder="1" applyAlignment="1" applyProtection="1">
      <protection locked="0"/>
    </xf>
    <xf numFmtId="0" fontId="0" fillId="0" borderId="5" xfId="0" applyFill="1" applyBorder="1" applyAlignment="1">
      <alignment horizontal="left"/>
    </xf>
    <xf numFmtId="0" fontId="0" fillId="3" borderId="0" xfId="0" applyFill="1" applyBorder="1" applyAlignment="1" applyProtection="1">
      <alignment horizontal="left"/>
      <protection locked="0"/>
    </xf>
    <xf numFmtId="0" fontId="0" fillId="3" borderId="0" xfId="0" applyFill="1" applyAlignment="1" applyProtection="1">
      <alignment horizontal="left"/>
      <protection locked="0"/>
    </xf>
    <xf numFmtId="0" fontId="27" fillId="0" borderId="0" xfId="0" applyFont="1" applyAlignment="1">
      <alignment horizontal="center"/>
    </xf>
    <xf numFmtId="0" fontId="0" fillId="0" borderId="0" xfId="0" applyFill="1" applyAlignment="1">
      <alignment horizontal="left" wrapText="1"/>
    </xf>
    <xf numFmtId="14" fontId="0" fillId="3" borderId="4" xfId="0" applyNumberFormat="1" applyFont="1" applyFill="1" applyBorder="1" applyAlignment="1" applyProtection="1">
      <alignment horizontal="center"/>
      <protection locked="0"/>
    </xf>
    <xf numFmtId="0" fontId="0" fillId="3" borderId="4" xfId="0" applyFont="1" applyFill="1" applyBorder="1" applyAlignment="1" applyProtection="1">
      <alignment horizontal="center"/>
      <protection locked="0"/>
    </xf>
    <xf numFmtId="0" fontId="0" fillId="3" borderId="4" xfId="0" applyFont="1" applyFill="1" applyBorder="1" applyAlignment="1" applyProtection="1">
      <alignment horizontal="left"/>
      <protection locked="0"/>
    </xf>
    <xf numFmtId="14" fontId="0" fillId="3" borderId="4" xfId="0" applyNumberFormat="1" applyFont="1" applyFill="1" applyBorder="1" applyAlignment="1" applyProtection="1">
      <alignment horizontal="left"/>
      <protection locked="0"/>
    </xf>
    <xf numFmtId="0" fontId="0" fillId="0" borderId="5" xfId="0" applyFont="1" applyFill="1" applyBorder="1" applyAlignment="1">
      <alignment horizontal="left"/>
    </xf>
    <xf numFmtId="0" fontId="0" fillId="0" borderId="5" xfId="0" applyFont="1" applyFill="1" applyBorder="1" applyAlignment="1" applyProtection="1">
      <alignment horizontal="left"/>
    </xf>
    <xf numFmtId="0" fontId="0" fillId="0" borderId="0" xfId="0" applyAlignment="1" applyProtection="1">
      <alignment horizontal="center"/>
    </xf>
    <xf numFmtId="14" fontId="0" fillId="4" borderId="5" xfId="0" applyNumberFormat="1" applyFill="1" applyBorder="1" applyAlignment="1" applyProtection="1">
      <alignment horizontal="center"/>
      <protection locked="0"/>
    </xf>
    <xf numFmtId="0" fontId="0" fillId="4" borderId="5" xfId="0" applyFill="1" applyBorder="1" applyAlignment="1" applyProtection="1">
      <alignment horizontal="center"/>
      <protection locked="0"/>
    </xf>
    <xf numFmtId="43" fontId="0" fillId="4" borderId="5" xfId="0" applyNumberFormat="1" applyFill="1" applyBorder="1" applyAlignment="1" applyProtection="1">
      <alignment horizontal="center"/>
      <protection locked="0"/>
    </xf>
    <xf numFmtId="0" fontId="33" fillId="0" borderId="0" xfId="0" applyFont="1" applyAlignment="1" applyProtection="1">
      <alignment horizontal="center"/>
    </xf>
    <xf numFmtId="0" fontId="38" fillId="0" borderId="0" xfId="0" applyFont="1" applyAlignment="1" applyProtection="1">
      <alignment horizontal="center"/>
    </xf>
    <xf numFmtId="165" fontId="0" fillId="4" borderId="5" xfId="0" applyNumberFormat="1" applyFill="1" applyBorder="1" applyAlignment="1" applyProtection="1">
      <alignment horizontal="center"/>
      <protection locked="0"/>
    </xf>
  </cellXfs>
  <cellStyles count="4">
    <cellStyle name="Comma" xfId="1" builtinId="3"/>
    <cellStyle name="Currency" xfId="2" builtinId="4"/>
    <cellStyle name="Normal" xfId="0" builtinId="0"/>
    <cellStyle name="Percent" xfId="3" builtinId="5"/>
  </cellStyles>
  <dxfs count="10">
    <dxf>
      <font>
        <condense val="0"/>
        <extend val="0"/>
        <color auto="1"/>
      </font>
    </dxf>
    <dxf>
      <font>
        <b val="0"/>
        <i val="0"/>
        <color auto="1"/>
      </font>
    </dxf>
    <dxf>
      <font>
        <b val="0"/>
        <i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1543050</xdr:colOff>
      <xdr:row>32</xdr:row>
      <xdr:rowOff>38100</xdr:rowOff>
    </xdr:from>
    <xdr:to>
      <xdr:col>7</xdr:col>
      <xdr:colOff>371475</xdr:colOff>
      <xdr:row>39</xdr:row>
      <xdr:rowOff>66675</xdr:rowOff>
    </xdr:to>
    <xdr:sp macro="" textlink="">
      <xdr:nvSpPr>
        <xdr:cNvPr id="20481" name="Text Box 1"/>
        <xdr:cNvSpPr txBox="1">
          <a:spLocks noChangeArrowheads="1"/>
        </xdr:cNvSpPr>
      </xdr:nvSpPr>
      <xdr:spPr bwMode="auto">
        <a:xfrm>
          <a:off x="1543050" y="6781800"/>
          <a:ext cx="4505325" cy="1362075"/>
        </a:xfrm>
        <a:prstGeom prst="rect">
          <a:avLst/>
        </a:prstGeom>
        <a:solidFill>
          <a:srgbClr val="FFFFFF"/>
        </a:solidFill>
        <a:ln>
          <a:noFill/>
        </a:ln>
        <a:extLst/>
      </xdr:spPr>
      <xdr:txBody>
        <a:bodyPr vertOverflow="clip" wrap="square" lIns="27432" tIns="27432" rIns="0" bIns="0" anchor="t" upright="1"/>
        <a:lstStyle/>
        <a:p>
          <a:pPr algn="l" rtl="0">
            <a:defRPr sz="1000"/>
          </a:pPr>
          <a:r>
            <a:rPr lang="en-US" sz="1100" b="1" i="0" u="none" strike="noStrike" baseline="0">
              <a:solidFill>
                <a:srgbClr val="000000"/>
              </a:solidFill>
              <a:latin typeface="Calibri"/>
              <a:cs typeface="Calibri"/>
            </a:rPr>
            <a:t>CANON 1287.1 </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Both clerical and lay administrators of any ecclesiastical goods whatsoever which have not been legitimately exempted from the governing power of the diocesan bishop are bound by their office to present the local ordinary (Bishop) with an annual report, which in turn he is to present to the finance council for its consideration; any contrary custom is reprobated</a:t>
          </a:r>
        </a:p>
      </xdr:txBody>
    </xdr:sp>
    <xdr:clientData/>
  </xdr:twoCellAnchor>
  <xdr:twoCellAnchor>
    <xdr:from>
      <xdr:col>0</xdr:col>
      <xdr:colOff>1524000</xdr:colOff>
      <xdr:row>40</xdr:row>
      <xdr:rowOff>66675</xdr:rowOff>
    </xdr:from>
    <xdr:to>
      <xdr:col>7</xdr:col>
      <xdr:colOff>285750</xdr:colOff>
      <xdr:row>45</xdr:row>
      <xdr:rowOff>19050</xdr:rowOff>
    </xdr:to>
    <xdr:sp macro="" textlink="">
      <xdr:nvSpPr>
        <xdr:cNvPr id="20482" name="Text Box 2"/>
        <xdr:cNvSpPr txBox="1">
          <a:spLocks noChangeArrowheads="1"/>
        </xdr:cNvSpPr>
      </xdr:nvSpPr>
      <xdr:spPr bwMode="auto">
        <a:xfrm>
          <a:off x="1524000" y="8334375"/>
          <a:ext cx="4438650" cy="904875"/>
        </a:xfrm>
        <a:prstGeom prst="rect">
          <a:avLst/>
        </a:prstGeom>
        <a:solidFill>
          <a:srgbClr val="FFFFFF"/>
        </a:solidFill>
        <a:ln>
          <a:noFill/>
        </a:ln>
        <a:extLst/>
      </xdr:spPr>
      <xdr:txBody>
        <a:bodyPr vertOverflow="clip" wrap="square" lIns="27432" tIns="27432" rIns="0" bIns="0" anchor="t" upright="1"/>
        <a:lstStyle/>
        <a:p>
          <a:pPr algn="l" rtl="0">
            <a:defRPr sz="1000"/>
          </a:pPr>
          <a:r>
            <a:rPr lang="en-US" sz="1100" b="1" i="0" u="none" strike="noStrike" baseline="0">
              <a:solidFill>
                <a:srgbClr val="000000"/>
              </a:solidFill>
              <a:latin typeface="Calibri"/>
              <a:cs typeface="Calibri"/>
            </a:rPr>
            <a:t>CANON 1287.2</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Administrators are to render an account to the faithful concerning the goods offered by the faithful to the Church, according to the norms to be determined by particular law.</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66675</xdr:colOff>
          <xdr:row>5</xdr:row>
          <xdr:rowOff>171450</xdr:rowOff>
        </xdr:from>
        <xdr:to>
          <xdr:col>3</xdr:col>
          <xdr:colOff>133350</xdr:colOff>
          <xdr:row>7</xdr:row>
          <xdr:rowOff>9525</xdr:rowOff>
        </xdr:to>
        <xdr:grpSp>
          <xdr:nvGrpSpPr>
            <xdr:cNvPr id="12409" name="Group 213"/>
            <xdr:cNvGrpSpPr>
              <a:grpSpLocks/>
            </xdr:cNvGrpSpPr>
          </xdr:nvGrpSpPr>
          <xdr:grpSpPr bwMode="auto">
            <a:xfrm>
              <a:off x="66675" y="1047750"/>
              <a:ext cx="1390650" cy="219075"/>
              <a:chOff x="31" y="120"/>
              <a:chExt cx="146" cy="23"/>
            </a:xfrm>
          </xdr:grpSpPr>
          <xdr:sp macro="" textlink="">
            <xdr:nvSpPr>
              <xdr:cNvPr id="12326" name="Check Box 38" hidden="1">
                <a:extLst>
                  <a:ext uri="{63B3BB69-23CF-44E3-9099-C40C66FF867C}">
                    <a14:compatExt spid="_x0000_s12326"/>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2327" name="Check Box 39" hidden="1">
                <a:extLst>
                  <a:ext uri="{63B3BB69-23CF-44E3-9099-C40C66FF867C}">
                    <a14:compatExt spid="_x0000_s12327"/>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12328" name="Check Box 40" hidden="1">
                <a:extLst>
                  <a:ext uri="{63B3BB69-23CF-44E3-9099-C40C66FF867C}">
                    <a14:compatExt spid="_x0000_s12328"/>
                  </a:ext>
                </a:extLst>
              </xdr:cNvPr>
              <xdr:cNvSpPr/>
            </xdr:nvSpPr>
            <xdr:spPr bwMode="auto">
              <a:xfrm>
                <a:off x="1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20</xdr:row>
          <xdr:rowOff>28575</xdr:rowOff>
        </xdr:from>
        <xdr:to>
          <xdr:col>3</xdr:col>
          <xdr:colOff>123825</xdr:colOff>
          <xdr:row>21</xdr:row>
          <xdr:rowOff>57150</xdr:rowOff>
        </xdr:to>
        <xdr:grpSp>
          <xdr:nvGrpSpPr>
            <xdr:cNvPr id="12410" name="Group 213"/>
            <xdr:cNvGrpSpPr>
              <a:grpSpLocks/>
            </xdr:cNvGrpSpPr>
          </xdr:nvGrpSpPr>
          <xdr:grpSpPr bwMode="auto">
            <a:xfrm>
              <a:off x="57150" y="3762375"/>
              <a:ext cx="1390650" cy="219075"/>
              <a:chOff x="31" y="120"/>
              <a:chExt cx="146" cy="23"/>
            </a:xfrm>
          </xdr:grpSpPr>
          <xdr:sp macro="" textlink="">
            <xdr:nvSpPr>
              <xdr:cNvPr id="12330" name="Check Box 42" hidden="1">
                <a:extLst>
                  <a:ext uri="{63B3BB69-23CF-44E3-9099-C40C66FF867C}">
                    <a14:compatExt spid="_x0000_s12330"/>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2331" name="Check Box 43" hidden="1">
                <a:extLst>
                  <a:ext uri="{63B3BB69-23CF-44E3-9099-C40C66FF867C}">
                    <a14:compatExt spid="_x0000_s12331"/>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12332" name="Check Box 44" hidden="1">
                <a:extLst>
                  <a:ext uri="{63B3BB69-23CF-44E3-9099-C40C66FF867C}">
                    <a14:compatExt spid="_x0000_s12332"/>
                  </a:ext>
                </a:extLst>
              </xdr:cNvPr>
              <xdr:cNvSpPr/>
            </xdr:nvSpPr>
            <xdr:spPr bwMode="auto">
              <a:xfrm>
                <a:off x="1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25</xdr:row>
          <xdr:rowOff>19050</xdr:rowOff>
        </xdr:from>
        <xdr:to>
          <xdr:col>3</xdr:col>
          <xdr:colOff>123825</xdr:colOff>
          <xdr:row>26</xdr:row>
          <xdr:rowOff>47625</xdr:rowOff>
        </xdr:to>
        <xdr:grpSp>
          <xdr:nvGrpSpPr>
            <xdr:cNvPr id="12411" name="Group 213"/>
            <xdr:cNvGrpSpPr>
              <a:grpSpLocks/>
            </xdr:cNvGrpSpPr>
          </xdr:nvGrpSpPr>
          <xdr:grpSpPr bwMode="auto">
            <a:xfrm>
              <a:off x="57150" y="4705350"/>
              <a:ext cx="1390650" cy="219075"/>
              <a:chOff x="31" y="120"/>
              <a:chExt cx="146" cy="23"/>
            </a:xfrm>
          </xdr:grpSpPr>
          <xdr:sp macro="" textlink="">
            <xdr:nvSpPr>
              <xdr:cNvPr id="12334" name="Check Box 46" hidden="1">
                <a:extLst>
                  <a:ext uri="{63B3BB69-23CF-44E3-9099-C40C66FF867C}">
                    <a14:compatExt spid="_x0000_s12334"/>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2335" name="Check Box 47" hidden="1">
                <a:extLst>
                  <a:ext uri="{63B3BB69-23CF-44E3-9099-C40C66FF867C}">
                    <a14:compatExt spid="_x0000_s12335"/>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12336" name="Check Box 48" hidden="1">
                <a:extLst>
                  <a:ext uri="{63B3BB69-23CF-44E3-9099-C40C66FF867C}">
                    <a14:compatExt spid="_x0000_s12336"/>
                  </a:ext>
                </a:extLst>
              </xdr:cNvPr>
              <xdr:cNvSpPr/>
            </xdr:nvSpPr>
            <xdr:spPr bwMode="auto">
              <a:xfrm>
                <a:off x="1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33</xdr:row>
          <xdr:rowOff>180975</xdr:rowOff>
        </xdr:from>
        <xdr:to>
          <xdr:col>3</xdr:col>
          <xdr:colOff>133350</xdr:colOff>
          <xdr:row>35</xdr:row>
          <xdr:rowOff>19050</xdr:rowOff>
        </xdr:to>
        <xdr:grpSp>
          <xdr:nvGrpSpPr>
            <xdr:cNvPr id="12412" name="Group 213"/>
            <xdr:cNvGrpSpPr>
              <a:grpSpLocks/>
            </xdr:cNvGrpSpPr>
          </xdr:nvGrpSpPr>
          <xdr:grpSpPr bwMode="auto">
            <a:xfrm>
              <a:off x="66675" y="7915275"/>
              <a:ext cx="1390650" cy="219075"/>
              <a:chOff x="31" y="120"/>
              <a:chExt cx="146" cy="23"/>
            </a:xfrm>
          </xdr:grpSpPr>
          <xdr:sp macro="" textlink="">
            <xdr:nvSpPr>
              <xdr:cNvPr id="12338" name="Check Box 50" hidden="1">
                <a:extLst>
                  <a:ext uri="{63B3BB69-23CF-44E3-9099-C40C66FF867C}">
                    <a14:compatExt spid="_x0000_s12338"/>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2339" name="Check Box 51" hidden="1">
                <a:extLst>
                  <a:ext uri="{63B3BB69-23CF-44E3-9099-C40C66FF867C}">
                    <a14:compatExt spid="_x0000_s12339"/>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12340" name="Check Box 52" hidden="1">
                <a:extLst>
                  <a:ext uri="{63B3BB69-23CF-44E3-9099-C40C66FF867C}">
                    <a14:compatExt spid="_x0000_s12340"/>
                  </a:ext>
                </a:extLst>
              </xdr:cNvPr>
              <xdr:cNvSpPr/>
            </xdr:nvSpPr>
            <xdr:spPr bwMode="auto">
              <a:xfrm>
                <a:off x="1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38</xdr:row>
          <xdr:rowOff>219075</xdr:rowOff>
        </xdr:from>
        <xdr:to>
          <xdr:col>3</xdr:col>
          <xdr:colOff>114300</xdr:colOff>
          <xdr:row>38</xdr:row>
          <xdr:rowOff>438150</xdr:rowOff>
        </xdr:to>
        <xdr:grpSp>
          <xdr:nvGrpSpPr>
            <xdr:cNvPr id="12413" name="Group 213"/>
            <xdr:cNvGrpSpPr>
              <a:grpSpLocks/>
            </xdr:cNvGrpSpPr>
          </xdr:nvGrpSpPr>
          <xdr:grpSpPr bwMode="auto">
            <a:xfrm>
              <a:off x="47625" y="9134475"/>
              <a:ext cx="1390650" cy="219075"/>
              <a:chOff x="31" y="120"/>
              <a:chExt cx="146" cy="23"/>
            </a:xfrm>
          </xdr:grpSpPr>
          <xdr:sp macro="" textlink="">
            <xdr:nvSpPr>
              <xdr:cNvPr id="12342" name="Check Box 54" hidden="1">
                <a:extLst>
                  <a:ext uri="{63B3BB69-23CF-44E3-9099-C40C66FF867C}">
                    <a14:compatExt spid="_x0000_s12342"/>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2343" name="Check Box 55" hidden="1">
                <a:extLst>
                  <a:ext uri="{63B3BB69-23CF-44E3-9099-C40C66FF867C}">
                    <a14:compatExt spid="_x0000_s12343"/>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12344" name="Check Box 56" hidden="1">
                <a:extLst>
                  <a:ext uri="{63B3BB69-23CF-44E3-9099-C40C66FF867C}">
                    <a14:compatExt spid="_x0000_s12344"/>
                  </a:ext>
                </a:extLst>
              </xdr:cNvPr>
              <xdr:cNvSpPr/>
            </xdr:nvSpPr>
            <xdr:spPr bwMode="auto">
              <a:xfrm>
                <a:off x="1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36</xdr:row>
          <xdr:rowOff>85725</xdr:rowOff>
        </xdr:from>
        <xdr:to>
          <xdr:col>3</xdr:col>
          <xdr:colOff>123825</xdr:colOff>
          <xdr:row>36</xdr:row>
          <xdr:rowOff>304800</xdr:rowOff>
        </xdr:to>
        <xdr:grpSp>
          <xdr:nvGrpSpPr>
            <xdr:cNvPr id="12414" name="Group 213"/>
            <xdr:cNvGrpSpPr>
              <a:grpSpLocks/>
            </xdr:cNvGrpSpPr>
          </xdr:nvGrpSpPr>
          <xdr:grpSpPr bwMode="auto">
            <a:xfrm>
              <a:off x="57150" y="8391525"/>
              <a:ext cx="1390650" cy="219075"/>
              <a:chOff x="31" y="120"/>
              <a:chExt cx="146" cy="23"/>
            </a:xfrm>
          </xdr:grpSpPr>
          <xdr:sp macro="" textlink="">
            <xdr:nvSpPr>
              <xdr:cNvPr id="12346" name="Check Box 58" hidden="1">
                <a:extLst>
                  <a:ext uri="{63B3BB69-23CF-44E3-9099-C40C66FF867C}">
                    <a14:compatExt spid="_x0000_s12346"/>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2347" name="Check Box 59" hidden="1">
                <a:extLst>
                  <a:ext uri="{63B3BB69-23CF-44E3-9099-C40C66FF867C}">
                    <a14:compatExt spid="_x0000_s12347"/>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12348" name="Check Box 60" hidden="1">
                <a:extLst>
                  <a:ext uri="{63B3BB69-23CF-44E3-9099-C40C66FF867C}">
                    <a14:compatExt spid="_x0000_s12348"/>
                  </a:ext>
                </a:extLst>
              </xdr:cNvPr>
              <xdr:cNvSpPr/>
            </xdr:nvSpPr>
            <xdr:spPr bwMode="auto">
              <a:xfrm>
                <a:off x="1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295275</xdr:colOff>
          <xdr:row>7</xdr:row>
          <xdr:rowOff>171450</xdr:rowOff>
        </xdr:from>
        <xdr:to>
          <xdr:col>3</xdr:col>
          <xdr:colOff>104775</xdr:colOff>
          <xdr:row>9</xdr:row>
          <xdr:rowOff>9525</xdr:rowOff>
        </xdr:to>
        <xdr:grpSp>
          <xdr:nvGrpSpPr>
            <xdr:cNvPr id="26734" name="Group 148"/>
            <xdr:cNvGrpSpPr>
              <a:grpSpLocks/>
            </xdr:cNvGrpSpPr>
          </xdr:nvGrpSpPr>
          <xdr:grpSpPr bwMode="auto">
            <a:xfrm>
              <a:off x="295275" y="1704975"/>
              <a:ext cx="1057275" cy="219075"/>
              <a:chOff x="31" y="120"/>
              <a:chExt cx="111" cy="23"/>
            </a:xfrm>
          </xdr:grpSpPr>
          <xdr:sp macro="" textlink="">
            <xdr:nvSpPr>
              <xdr:cNvPr id="8196" name="Check Box 4" hidden="1">
                <a:extLst>
                  <a:ext uri="{63B3BB69-23CF-44E3-9099-C40C66FF867C}">
                    <a14:compatExt spid="_x0000_s8196"/>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197" name="Check Box 5" hidden="1">
                <a:extLst>
                  <a:ext uri="{63B3BB69-23CF-44E3-9099-C40C66FF867C}">
                    <a14:compatExt spid="_x0000_s8197"/>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285750</xdr:colOff>
          <xdr:row>14</xdr:row>
          <xdr:rowOff>161925</xdr:rowOff>
        </xdr:from>
        <xdr:to>
          <xdr:col>3</xdr:col>
          <xdr:colOff>95250</xdr:colOff>
          <xdr:row>14</xdr:row>
          <xdr:rowOff>381000</xdr:rowOff>
        </xdr:to>
        <xdr:grpSp>
          <xdr:nvGrpSpPr>
            <xdr:cNvPr id="26735" name="Group 153"/>
            <xdr:cNvGrpSpPr>
              <a:grpSpLocks/>
            </xdr:cNvGrpSpPr>
          </xdr:nvGrpSpPr>
          <xdr:grpSpPr bwMode="auto">
            <a:xfrm>
              <a:off x="285750" y="3067050"/>
              <a:ext cx="1057275" cy="219075"/>
              <a:chOff x="31" y="120"/>
              <a:chExt cx="111" cy="23"/>
            </a:xfrm>
          </xdr:grpSpPr>
          <xdr:sp macro="" textlink="">
            <xdr:nvSpPr>
              <xdr:cNvPr id="8346" name="Check Box 154" hidden="1">
                <a:extLst>
                  <a:ext uri="{63B3BB69-23CF-44E3-9099-C40C66FF867C}">
                    <a14:compatExt spid="_x0000_s8346"/>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347" name="Check Box 155" hidden="1">
                <a:extLst>
                  <a:ext uri="{63B3BB69-23CF-44E3-9099-C40C66FF867C}">
                    <a14:compatExt spid="_x0000_s8347"/>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9525</xdr:rowOff>
        </xdr:from>
        <xdr:to>
          <xdr:col>3</xdr:col>
          <xdr:colOff>128783</xdr:colOff>
          <xdr:row>10</xdr:row>
          <xdr:rowOff>38100</xdr:rowOff>
        </xdr:to>
        <xdr:grpSp>
          <xdr:nvGrpSpPr>
            <xdr:cNvPr id="26736" name="Group 157"/>
            <xdr:cNvGrpSpPr>
              <a:grpSpLocks/>
            </xdr:cNvGrpSpPr>
          </xdr:nvGrpSpPr>
          <xdr:grpSpPr bwMode="auto">
            <a:xfrm>
              <a:off x="304800" y="1924050"/>
              <a:ext cx="1071758" cy="219075"/>
              <a:chOff x="31" y="120"/>
              <a:chExt cx="111" cy="23"/>
            </a:xfrm>
          </xdr:grpSpPr>
          <xdr:sp macro="" textlink="">
            <xdr:nvSpPr>
              <xdr:cNvPr id="8350" name="Check Box 158" hidden="1">
                <a:extLst>
                  <a:ext uri="{63B3BB69-23CF-44E3-9099-C40C66FF867C}">
                    <a14:compatExt spid="_x0000_s8350"/>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351" name="Check Box 159" hidden="1">
                <a:extLst>
                  <a:ext uri="{63B3BB69-23CF-44E3-9099-C40C66FF867C}">
                    <a14:compatExt spid="_x0000_s8351"/>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104775</xdr:rowOff>
        </xdr:from>
        <xdr:to>
          <xdr:col>3</xdr:col>
          <xdr:colOff>114300</xdr:colOff>
          <xdr:row>13</xdr:row>
          <xdr:rowOff>114300</xdr:rowOff>
        </xdr:to>
        <xdr:grpSp>
          <xdr:nvGrpSpPr>
            <xdr:cNvPr id="26737" name="Group 161"/>
            <xdr:cNvGrpSpPr>
              <a:grpSpLocks/>
            </xdr:cNvGrpSpPr>
          </xdr:nvGrpSpPr>
          <xdr:grpSpPr bwMode="auto">
            <a:xfrm>
              <a:off x="304800" y="2400300"/>
              <a:ext cx="1057275" cy="409575"/>
              <a:chOff x="31" y="120"/>
              <a:chExt cx="111" cy="23"/>
            </a:xfrm>
          </xdr:grpSpPr>
          <xdr:sp macro="" textlink="">
            <xdr:nvSpPr>
              <xdr:cNvPr id="8354" name="Check Box 162" hidden="1">
                <a:extLst>
                  <a:ext uri="{63B3BB69-23CF-44E3-9099-C40C66FF867C}">
                    <a14:compatExt spid="_x0000_s8354"/>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355" name="Check Box 163" hidden="1">
                <a:extLst>
                  <a:ext uri="{63B3BB69-23CF-44E3-9099-C40C66FF867C}">
                    <a14:compatExt spid="_x0000_s8355"/>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285750</xdr:colOff>
          <xdr:row>10</xdr:row>
          <xdr:rowOff>19050</xdr:rowOff>
        </xdr:from>
        <xdr:to>
          <xdr:col>3</xdr:col>
          <xdr:colOff>95250</xdr:colOff>
          <xdr:row>11</xdr:row>
          <xdr:rowOff>47625</xdr:rowOff>
        </xdr:to>
        <xdr:grpSp>
          <xdr:nvGrpSpPr>
            <xdr:cNvPr id="26738" name="Group 165"/>
            <xdr:cNvGrpSpPr>
              <a:grpSpLocks/>
            </xdr:cNvGrpSpPr>
          </xdr:nvGrpSpPr>
          <xdr:grpSpPr bwMode="auto">
            <a:xfrm>
              <a:off x="285750" y="2124075"/>
              <a:ext cx="1057275" cy="219075"/>
              <a:chOff x="31" y="120"/>
              <a:chExt cx="111" cy="23"/>
            </a:xfrm>
          </xdr:grpSpPr>
          <xdr:sp macro="" textlink="">
            <xdr:nvSpPr>
              <xdr:cNvPr id="8358" name="Check Box 166" hidden="1">
                <a:extLst>
                  <a:ext uri="{63B3BB69-23CF-44E3-9099-C40C66FF867C}">
                    <a14:compatExt spid="_x0000_s8358"/>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359" name="Check Box 167" hidden="1">
                <a:extLst>
                  <a:ext uri="{63B3BB69-23CF-44E3-9099-C40C66FF867C}">
                    <a14:compatExt spid="_x0000_s8359"/>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9525</xdr:rowOff>
        </xdr:from>
        <xdr:to>
          <xdr:col>3</xdr:col>
          <xdr:colOff>114300</xdr:colOff>
          <xdr:row>12</xdr:row>
          <xdr:rowOff>38100</xdr:rowOff>
        </xdr:to>
        <xdr:grpSp>
          <xdr:nvGrpSpPr>
            <xdr:cNvPr id="26739" name="Group 169"/>
            <xdr:cNvGrpSpPr>
              <a:grpSpLocks/>
            </xdr:cNvGrpSpPr>
          </xdr:nvGrpSpPr>
          <xdr:grpSpPr bwMode="auto">
            <a:xfrm>
              <a:off x="304800" y="2305050"/>
              <a:ext cx="1057275" cy="219075"/>
              <a:chOff x="31" y="120"/>
              <a:chExt cx="111" cy="23"/>
            </a:xfrm>
          </xdr:grpSpPr>
          <xdr:sp macro="" textlink="">
            <xdr:nvSpPr>
              <xdr:cNvPr id="8362" name="Check Box 170" hidden="1">
                <a:extLst>
                  <a:ext uri="{63B3BB69-23CF-44E3-9099-C40C66FF867C}">
                    <a14:compatExt spid="_x0000_s8362"/>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363" name="Check Box 171" hidden="1">
                <a:extLst>
                  <a:ext uri="{63B3BB69-23CF-44E3-9099-C40C66FF867C}">
                    <a14:compatExt spid="_x0000_s8363"/>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24</xdr:row>
          <xdr:rowOff>171450</xdr:rowOff>
        </xdr:from>
        <xdr:to>
          <xdr:col>3</xdr:col>
          <xdr:colOff>142875</xdr:colOff>
          <xdr:row>26</xdr:row>
          <xdr:rowOff>9525</xdr:rowOff>
        </xdr:to>
        <xdr:grpSp>
          <xdr:nvGrpSpPr>
            <xdr:cNvPr id="26740" name="Group 173"/>
            <xdr:cNvGrpSpPr>
              <a:grpSpLocks/>
            </xdr:cNvGrpSpPr>
          </xdr:nvGrpSpPr>
          <xdr:grpSpPr bwMode="auto">
            <a:xfrm>
              <a:off x="333375" y="5191125"/>
              <a:ext cx="1057275" cy="219075"/>
              <a:chOff x="31" y="120"/>
              <a:chExt cx="111" cy="23"/>
            </a:xfrm>
          </xdr:grpSpPr>
          <xdr:sp macro="" textlink="">
            <xdr:nvSpPr>
              <xdr:cNvPr id="8366" name="Check Box 174" hidden="1">
                <a:extLst>
                  <a:ext uri="{63B3BB69-23CF-44E3-9099-C40C66FF867C}">
                    <a14:compatExt spid="_x0000_s8366"/>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367" name="Check Box 175" hidden="1">
                <a:extLst>
                  <a:ext uri="{63B3BB69-23CF-44E3-9099-C40C66FF867C}">
                    <a14:compatExt spid="_x0000_s8367"/>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29</xdr:row>
          <xdr:rowOff>0</xdr:rowOff>
        </xdr:from>
        <xdr:to>
          <xdr:col>3</xdr:col>
          <xdr:colOff>133350</xdr:colOff>
          <xdr:row>30</xdr:row>
          <xdr:rowOff>28575</xdr:rowOff>
        </xdr:to>
        <xdr:grpSp>
          <xdr:nvGrpSpPr>
            <xdr:cNvPr id="26741" name="Group 177"/>
            <xdr:cNvGrpSpPr>
              <a:grpSpLocks/>
            </xdr:cNvGrpSpPr>
          </xdr:nvGrpSpPr>
          <xdr:grpSpPr bwMode="auto">
            <a:xfrm>
              <a:off x="323850" y="5972175"/>
              <a:ext cx="1057275" cy="219075"/>
              <a:chOff x="31" y="120"/>
              <a:chExt cx="111" cy="23"/>
            </a:xfrm>
          </xdr:grpSpPr>
          <xdr:sp macro="" textlink="">
            <xdr:nvSpPr>
              <xdr:cNvPr id="8370" name="Check Box 178" hidden="1">
                <a:extLst>
                  <a:ext uri="{63B3BB69-23CF-44E3-9099-C40C66FF867C}">
                    <a14:compatExt spid="_x0000_s8370"/>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371" name="Check Box 179" hidden="1">
                <a:extLst>
                  <a:ext uri="{63B3BB69-23CF-44E3-9099-C40C66FF867C}">
                    <a14:compatExt spid="_x0000_s8371"/>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28</xdr:row>
          <xdr:rowOff>0</xdr:rowOff>
        </xdr:from>
        <xdr:to>
          <xdr:col>3</xdr:col>
          <xdr:colOff>133350</xdr:colOff>
          <xdr:row>29</xdr:row>
          <xdr:rowOff>28575</xdr:rowOff>
        </xdr:to>
        <xdr:grpSp>
          <xdr:nvGrpSpPr>
            <xdr:cNvPr id="26742" name="Group 181"/>
            <xdr:cNvGrpSpPr>
              <a:grpSpLocks/>
            </xdr:cNvGrpSpPr>
          </xdr:nvGrpSpPr>
          <xdr:grpSpPr bwMode="auto">
            <a:xfrm>
              <a:off x="323850" y="5781675"/>
              <a:ext cx="1057275" cy="219075"/>
              <a:chOff x="31" y="120"/>
              <a:chExt cx="111" cy="23"/>
            </a:xfrm>
          </xdr:grpSpPr>
          <xdr:sp macro="" textlink="">
            <xdr:nvSpPr>
              <xdr:cNvPr id="8374" name="Check Box 182" hidden="1">
                <a:extLst>
                  <a:ext uri="{63B3BB69-23CF-44E3-9099-C40C66FF867C}">
                    <a14:compatExt spid="_x0000_s8374"/>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375" name="Check Box 183" hidden="1">
                <a:extLst>
                  <a:ext uri="{63B3BB69-23CF-44E3-9099-C40C66FF867C}">
                    <a14:compatExt spid="_x0000_s8375"/>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23</xdr:row>
          <xdr:rowOff>171450</xdr:rowOff>
        </xdr:from>
        <xdr:to>
          <xdr:col>3</xdr:col>
          <xdr:colOff>142875</xdr:colOff>
          <xdr:row>25</xdr:row>
          <xdr:rowOff>9525</xdr:rowOff>
        </xdr:to>
        <xdr:grpSp>
          <xdr:nvGrpSpPr>
            <xdr:cNvPr id="26743" name="Group 185"/>
            <xdr:cNvGrpSpPr>
              <a:grpSpLocks/>
            </xdr:cNvGrpSpPr>
          </xdr:nvGrpSpPr>
          <xdr:grpSpPr bwMode="auto">
            <a:xfrm>
              <a:off x="333375" y="5000625"/>
              <a:ext cx="1057275" cy="219075"/>
              <a:chOff x="31" y="120"/>
              <a:chExt cx="111" cy="23"/>
            </a:xfrm>
          </xdr:grpSpPr>
          <xdr:sp macro="" textlink="">
            <xdr:nvSpPr>
              <xdr:cNvPr id="8378" name="Check Box 186" hidden="1">
                <a:extLst>
                  <a:ext uri="{63B3BB69-23CF-44E3-9099-C40C66FF867C}">
                    <a14:compatExt spid="_x0000_s8378"/>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379" name="Check Box 187" hidden="1">
                <a:extLst>
                  <a:ext uri="{63B3BB69-23CF-44E3-9099-C40C66FF867C}">
                    <a14:compatExt spid="_x0000_s8379"/>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25</xdr:row>
          <xdr:rowOff>161925</xdr:rowOff>
        </xdr:from>
        <xdr:to>
          <xdr:col>3</xdr:col>
          <xdr:colOff>142875</xdr:colOff>
          <xdr:row>27</xdr:row>
          <xdr:rowOff>19050</xdr:rowOff>
        </xdr:to>
        <xdr:grpSp>
          <xdr:nvGrpSpPr>
            <xdr:cNvPr id="26744" name="Group 189"/>
            <xdr:cNvGrpSpPr>
              <a:grpSpLocks/>
            </xdr:cNvGrpSpPr>
          </xdr:nvGrpSpPr>
          <xdr:grpSpPr bwMode="auto">
            <a:xfrm>
              <a:off x="333375" y="5372100"/>
              <a:ext cx="1057275" cy="238125"/>
              <a:chOff x="31" y="120"/>
              <a:chExt cx="111" cy="23"/>
            </a:xfrm>
          </xdr:grpSpPr>
          <xdr:sp macro="" textlink="">
            <xdr:nvSpPr>
              <xdr:cNvPr id="8382" name="Check Box 190" hidden="1">
                <a:extLst>
                  <a:ext uri="{63B3BB69-23CF-44E3-9099-C40C66FF867C}">
                    <a14:compatExt spid="_x0000_s8382"/>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383" name="Check Box 191" hidden="1">
                <a:extLst>
                  <a:ext uri="{63B3BB69-23CF-44E3-9099-C40C66FF867C}">
                    <a14:compatExt spid="_x0000_s8383"/>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39</xdr:row>
          <xdr:rowOff>0</xdr:rowOff>
        </xdr:from>
        <xdr:to>
          <xdr:col>3</xdr:col>
          <xdr:colOff>142875</xdr:colOff>
          <xdr:row>40</xdr:row>
          <xdr:rowOff>28575</xdr:rowOff>
        </xdr:to>
        <xdr:grpSp>
          <xdr:nvGrpSpPr>
            <xdr:cNvPr id="26745" name="Group 193"/>
            <xdr:cNvGrpSpPr>
              <a:grpSpLocks/>
            </xdr:cNvGrpSpPr>
          </xdr:nvGrpSpPr>
          <xdr:grpSpPr bwMode="auto">
            <a:xfrm>
              <a:off x="333375" y="7877175"/>
              <a:ext cx="1057275" cy="219075"/>
              <a:chOff x="31" y="120"/>
              <a:chExt cx="111" cy="23"/>
            </a:xfrm>
          </xdr:grpSpPr>
          <xdr:sp macro="" textlink="">
            <xdr:nvSpPr>
              <xdr:cNvPr id="8386" name="Check Box 194" hidden="1">
                <a:extLst>
                  <a:ext uri="{63B3BB69-23CF-44E3-9099-C40C66FF867C}">
                    <a14:compatExt spid="_x0000_s8386"/>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387" name="Check Box 195" hidden="1">
                <a:extLst>
                  <a:ext uri="{63B3BB69-23CF-44E3-9099-C40C66FF867C}">
                    <a14:compatExt spid="_x0000_s8387"/>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41</xdr:row>
          <xdr:rowOff>0</xdr:rowOff>
        </xdr:from>
        <xdr:to>
          <xdr:col>3</xdr:col>
          <xdr:colOff>142875</xdr:colOff>
          <xdr:row>42</xdr:row>
          <xdr:rowOff>28575</xdr:rowOff>
        </xdr:to>
        <xdr:grpSp>
          <xdr:nvGrpSpPr>
            <xdr:cNvPr id="26746" name="Group 197"/>
            <xdr:cNvGrpSpPr>
              <a:grpSpLocks/>
            </xdr:cNvGrpSpPr>
          </xdr:nvGrpSpPr>
          <xdr:grpSpPr bwMode="auto">
            <a:xfrm>
              <a:off x="333375" y="8258175"/>
              <a:ext cx="1057275" cy="219075"/>
              <a:chOff x="31" y="120"/>
              <a:chExt cx="111" cy="23"/>
            </a:xfrm>
          </xdr:grpSpPr>
          <xdr:sp macro="" textlink="">
            <xdr:nvSpPr>
              <xdr:cNvPr id="8390" name="Check Box 198" hidden="1">
                <a:extLst>
                  <a:ext uri="{63B3BB69-23CF-44E3-9099-C40C66FF867C}">
                    <a14:compatExt spid="_x0000_s8390"/>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391" name="Check Box 199" hidden="1">
                <a:extLst>
                  <a:ext uri="{63B3BB69-23CF-44E3-9099-C40C66FF867C}">
                    <a14:compatExt spid="_x0000_s8391"/>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40</xdr:row>
          <xdr:rowOff>0</xdr:rowOff>
        </xdr:from>
        <xdr:to>
          <xdr:col>3</xdr:col>
          <xdr:colOff>142875</xdr:colOff>
          <xdr:row>41</xdr:row>
          <xdr:rowOff>28575</xdr:rowOff>
        </xdr:to>
        <xdr:grpSp>
          <xdr:nvGrpSpPr>
            <xdr:cNvPr id="26747" name="Group 201"/>
            <xdr:cNvGrpSpPr>
              <a:grpSpLocks/>
            </xdr:cNvGrpSpPr>
          </xdr:nvGrpSpPr>
          <xdr:grpSpPr bwMode="auto">
            <a:xfrm>
              <a:off x="333375" y="8067675"/>
              <a:ext cx="1057275" cy="219075"/>
              <a:chOff x="31" y="120"/>
              <a:chExt cx="111" cy="23"/>
            </a:xfrm>
          </xdr:grpSpPr>
          <xdr:sp macro="" textlink="">
            <xdr:nvSpPr>
              <xdr:cNvPr id="8394" name="Check Box 202" hidden="1">
                <a:extLst>
                  <a:ext uri="{63B3BB69-23CF-44E3-9099-C40C66FF867C}">
                    <a14:compatExt spid="_x0000_s8394"/>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395" name="Check Box 203" hidden="1">
                <a:extLst>
                  <a:ext uri="{63B3BB69-23CF-44E3-9099-C40C66FF867C}">
                    <a14:compatExt spid="_x0000_s8395"/>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42</xdr:row>
          <xdr:rowOff>0</xdr:rowOff>
        </xdr:from>
        <xdr:to>
          <xdr:col>3</xdr:col>
          <xdr:colOff>142875</xdr:colOff>
          <xdr:row>43</xdr:row>
          <xdr:rowOff>28575</xdr:rowOff>
        </xdr:to>
        <xdr:grpSp>
          <xdr:nvGrpSpPr>
            <xdr:cNvPr id="26748" name="Group 205"/>
            <xdr:cNvGrpSpPr>
              <a:grpSpLocks/>
            </xdr:cNvGrpSpPr>
          </xdr:nvGrpSpPr>
          <xdr:grpSpPr bwMode="auto">
            <a:xfrm>
              <a:off x="333375" y="8448675"/>
              <a:ext cx="1057275" cy="219075"/>
              <a:chOff x="31" y="120"/>
              <a:chExt cx="111" cy="23"/>
            </a:xfrm>
          </xdr:grpSpPr>
          <xdr:sp macro="" textlink="">
            <xdr:nvSpPr>
              <xdr:cNvPr id="8398" name="Check Box 206" hidden="1">
                <a:extLst>
                  <a:ext uri="{63B3BB69-23CF-44E3-9099-C40C66FF867C}">
                    <a14:compatExt spid="_x0000_s8398"/>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399" name="Check Box 207" hidden="1">
                <a:extLst>
                  <a:ext uri="{63B3BB69-23CF-44E3-9099-C40C66FF867C}">
                    <a14:compatExt spid="_x0000_s8399"/>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142875</xdr:rowOff>
        </xdr:from>
        <xdr:to>
          <xdr:col>3</xdr:col>
          <xdr:colOff>114300</xdr:colOff>
          <xdr:row>55</xdr:row>
          <xdr:rowOff>361950</xdr:rowOff>
        </xdr:to>
        <xdr:grpSp>
          <xdr:nvGrpSpPr>
            <xdr:cNvPr id="26749" name="Group 213"/>
            <xdr:cNvGrpSpPr>
              <a:grpSpLocks/>
            </xdr:cNvGrpSpPr>
          </xdr:nvGrpSpPr>
          <xdr:grpSpPr bwMode="auto">
            <a:xfrm>
              <a:off x="304800" y="11068050"/>
              <a:ext cx="1057275" cy="219075"/>
              <a:chOff x="31" y="120"/>
              <a:chExt cx="111" cy="23"/>
            </a:xfrm>
          </xdr:grpSpPr>
          <xdr:sp macro="" textlink="">
            <xdr:nvSpPr>
              <xdr:cNvPr id="8406" name="Check Box 214" hidden="1">
                <a:extLst>
                  <a:ext uri="{63B3BB69-23CF-44E3-9099-C40C66FF867C}">
                    <a14:compatExt spid="_x0000_s8406"/>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407" name="Check Box 215" hidden="1">
                <a:extLst>
                  <a:ext uri="{63B3BB69-23CF-44E3-9099-C40C66FF867C}">
                    <a14:compatExt spid="_x0000_s8407"/>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57</xdr:row>
          <xdr:rowOff>28575</xdr:rowOff>
        </xdr:from>
        <xdr:to>
          <xdr:col>3</xdr:col>
          <xdr:colOff>123825</xdr:colOff>
          <xdr:row>57</xdr:row>
          <xdr:rowOff>247650</xdr:rowOff>
        </xdr:to>
        <xdr:grpSp>
          <xdr:nvGrpSpPr>
            <xdr:cNvPr id="26750" name="Group 217"/>
            <xdr:cNvGrpSpPr>
              <a:grpSpLocks/>
            </xdr:cNvGrpSpPr>
          </xdr:nvGrpSpPr>
          <xdr:grpSpPr bwMode="auto">
            <a:xfrm>
              <a:off x="314325" y="11725275"/>
              <a:ext cx="1057275" cy="219075"/>
              <a:chOff x="31" y="120"/>
              <a:chExt cx="111" cy="23"/>
            </a:xfrm>
          </xdr:grpSpPr>
          <xdr:sp macro="" textlink="">
            <xdr:nvSpPr>
              <xdr:cNvPr id="8410" name="Check Box 218" hidden="1">
                <a:extLst>
                  <a:ext uri="{63B3BB69-23CF-44E3-9099-C40C66FF867C}">
                    <a14:compatExt spid="_x0000_s8410"/>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411" name="Check Box 219" hidden="1">
                <a:extLst>
                  <a:ext uri="{63B3BB69-23CF-44E3-9099-C40C66FF867C}">
                    <a14:compatExt spid="_x0000_s8411"/>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58</xdr:row>
          <xdr:rowOff>0</xdr:rowOff>
        </xdr:from>
        <xdr:to>
          <xdr:col>3</xdr:col>
          <xdr:colOff>466725</xdr:colOff>
          <xdr:row>59</xdr:row>
          <xdr:rowOff>28575</xdr:rowOff>
        </xdr:to>
        <xdr:grpSp>
          <xdr:nvGrpSpPr>
            <xdr:cNvPr id="26751" name="Group 221"/>
            <xdr:cNvGrpSpPr>
              <a:grpSpLocks/>
            </xdr:cNvGrpSpPr>
          </xdr:nvGrpSpPr>
          <xdr:grpSpPr bwMode="auto">
            <a:xfrm>
              <a:off x="323850" y="12315825"/>
              <a:ext cx="1390650" cy="219075"/>
              <a:chOff x="31" y="120"/>
              <a:chExt cx="146" cy="23"/>
            </a:xfrm>
          </xdr:grpSpPr>
          <xdr:sp macro="" textlink="">
            <xdr:nvSpPr>
              <xdr:cNvPr id="8414" name="Check Box 222" hidden="1">
                <a:extLst>
                  <a:ext uri="{63B3BB69-23CF-44E3-9099-C40C66FF867C}">
                    <a14:compatExt spid="_x0000_s8414"/>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415" name="Check Box 223" hidden="1">
                <a:extLst>
                  <a:ext uri="{63B3BB69-23CF-44E3-9099-C40C66FF867C}">
                    <a14:compatExt spid="_x0000_s8415"/>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8416" name="Check Box 224" hidden="1">
                <a:extLst>
                  <a:ext uri="{63B3BB69-23CF-44E3-9099-C40C66FF867C}">
                    <a14:compatExt spid="_x0000_s8416"/>
                  </a:ext>
                </a:extLst>
              </xdr:cNvPr>
              <xdr:cNvSpPr/>
            </xdr:nvSpPr>
            <xdr:spPr bwMode="auto">
              <a:xfrm>
                <a:off x="1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59</xdr:row>
          <xdr:rowOff>0</xdr:rowOff>
        </xdr:from>
        <xdr:to>
          <xdr:col>3</xdr:col>
          <xdr:colOff>466725</xdr:colOff>
          <xdr:row>60</xdr:row>
          <xdr:rowOff>28575</xdr:rowOff>
        </xdr:to>
        <xdr:grpSp>
          <xdr:nvGrpSpPr>
            <xdr:cNvPr id="26752" name="Group 225"/>
            <xdr:cNvGrpSpPr>
              <a:grpSpLocks/>
            </xdr:cNvGrpSpPr>
          </xdr:nvGrpSpPr>
          <xdr:grpSpPr bwMode="auto">
            <a:xfrm>
              <a:off x="323850" y="12506325"/>
              <a:ext cx="1390650" cy="219075"/>
              <a:chOff x="31" y="120"/>
              <a:chExt cx="146" cy="23"/>
            </a:xfrm>
          </xdr:grpSpPr>
          <xdr:sp macro="" textlink="">
            <xdr:nvSpPr>
              <xdr:cNvPr id="8418" name="Check Box 226" hidden="1">
                <a:extLst>
                  <a:ext uri="{63B3BB69-23CF-44E3-9099-C40C66FF867C}">
                    <a14:compatExt spid="_x0000_s8418"/>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419" name="Check Box 227" hidden="1">
                <a:extLst>
                  <a:ext uri="{63B3BB69-23CF-44E3-9099-C40C66FF867C}">
                    <a14:compatExt spid="_x0000_s8419"/>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8420" name="Check Box 228" hidden="1">
                <a:extLst>
                  <a:ext uri="{63B3BB69-23CF-44E3-9099-C40C66FF867C}">
                    <a14:compatExt spid="_x0000_s8420"/>
                  </a:ext>
                </a:extLst>
              </xdr:cNvPr>
              <xdr:cNvSpPr/>
            </xdr:nvSpPr>
            <xdr:spPr bwMode="auto">
              <a:xfrm>
                <a:off x="1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60</xdr:row>
          <xdr:rowOff>0</xdr:rowOff>
        </xdr:from>
        <xdr:to>
          <xdr:col>3</xdr:col>
          <xdr:colOff>133350</xdr:colOff>
          <xdr:row>61</xdr:row>
          <xdr:rowOff>28575</xdr:rowOff>
        </xdr:to>
        <xdr:grpSp>
          <xdr:nvGrpSpPr>
            <xdr:cNvPr id="26753" name="Group 229"/>
            <xdr:cNvGrpSpPr>
              <a:grpSpLocks/>
            </xdr:cNvGrpSpPr>
          </xdr:nvGrpSpPr>
          <xdr:grpSpPr bwMode="auto">
            <a:xfrm>
              <a:off x="323850" y="12696825"/>
              <a:ext cx="1057275" cy="219075"/>
              <a:chOff x="31" y="120"/>
              <a:chExt cx="111" cy="23"/>
            </a:xfrm>
          </xdr:grpSpPr>
          <xdr:sp macro="" textlink="">
            <xdr:nvSpPr>
              <xdr:cNvPr id="8422" name="Check Box 230" hidden="1">
                <a:extLst>
                  <a:ext uri="{63B3BB69-23CF-44E3-9099-C40C66FF867C}">
                    <a14:compatExt spid="_x0000_s8422"/>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423" name="Check Box 231" hidden="1">
                <a:extLst>
                  <a:ext uri="{63B3BB69-23CF-44E3-9099-C40C66FF867C}">
                    <a14:compatExt spid="_x0000_s8423"/>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70</xdr:row>
          <xdr:rowOff>0</xdr:rowOff>
        </xdr:from>
        <xdr:to>
          <xdr:col>3</xdr:col>
          <xdr:colOff>123825</xdr:colOff>
          <xdr:row>71</xdr:row>
          <xdr:rowOff>28575</xdr:rowOff>
        </xdr:to>
        <xdr:grpSp>
          <xdr:nvGrpSpPr>
            <xdr:cNvPr id="26754" name="Group 233"/>
            <xdr:cNvGrpSpPr>
              <a:grpSpLocks/>
            </xdr:cNvGrpSpPr>
          </xdr:nvGrpSpPr>
          <xdr:grpSpPr bwMode="auto">
            <a:xfrm>
              <a:off x="314325" y="14601825"/>
              <a:ext cx="1057275" cy="219075"/>
              <a:chOff x="31" y="120"/>
              <a:chExt cx="111" cy="23"/>
            </a:xfrm>
          </xdr:grpSpPr>
          <xdr:sp macro="" textlink="">
            <xdr:nvSpPr>
              <xdr:cNvPr id="8426" name="Check Box 234" hidden="1">
                <a:extLst>
                  <a:ext uri="{63B3BB69-23CF-44E3-9099-C40C66FF867C}">
                    <a14:compatExt spid="_x0000_s8426"/>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427" name="Check Box 235" hidden="1">
                <a:extLst>
                  <a:ext uri="{63B3BB69-23CF-44E3-9099-C40C66FF867C}">
                    <a14:compatExt spid="_x0000_s8427"/>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80</xdr:row>
          <xdr:rowOff>9525</xdr:rowOff>
        </xdr:from>
        <xdr:to>
          <xdr:col>3</xdr:col>
          <xdr:colOff>133350</xdr:colOff>
          <xdr:row>81</xdr:row>
          <xdr:rowOff>38100</xdr:rowOff>
        </xdr:to>
        <xdr:grpSp>
          <xdr:nvGrpSpPr>
            <xdr:cNvPr id="26755" name="Group 237"/>
            <xdr:cNvGrpSpPr>
              <a:grpSpLocks/>
            </xdr:cNvGrpSpPr>
          </xdr:nvGrpSpPr>
          <xdr:grpSpPr bwMode="auto">
            <a:xfrm>
              <a:off x="323850" y="16516350"/>
              <a:ext cx="1057275" cy="219075"/>
              <a:chOff x="31" y="120"/>
              <a:chExt cx="111" cy="23"/>
            </a:xfrm>
          </xdr:grpSpPr>
          <xdr:sp macro="" textlink="">
            <xdr:nvSpPr>
              <xdr:cNvPr id="8430" name="Check Box 238" hidden="1">
                <a:extLst>
                  <a:ext uri="{63B3BB69-23CF-44E3-9099-C40C66FF867C}">
                    <a14:compatExt spid="_x0000_s8430"/>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431" name="Check Box 239" hidden="1">
                <a:extLst>
                  <a:ext uri="{63B3BB69-23CF-44E3-9099-C40C66FF867C}">
                    <a14:compatExt spid="_x0000_s8431"/>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81</xdr:row>
          <xdr:rowOff>9525</xdr:rowOff>
        </xdr:from>
        <xdr:to>
          <xdr:col>3</xdr:col>
          <xdr:colOff>133350</xdr:colOff>
          <xdr:row>82</xdr:row>
          <xdr:rowOff>38100</xdr:rowOff>
        </xdr:to>
        <xdr:grpSp>
          <xdr:nvGrpSpPr>
            <xdr:cNvPr id="26756" name="Group 241"/>
            <xdr:cNvGrpSpPr>
              <a:grpSpLocks/>
            </xdr:cNvGrpSpPr>
          </xdr:nvGrpSpPr>
          <xdr:grpSpPr bwMode="auto">
            <a:xfrm>
              <a:off x="323850" y="16706850"/>
              <a:ext cx="1057275" cy="219075"/>
              <a:chOff x="31" y="120"/>
              <a:chExt cx="111" cy="23"/>
            </a:xfrm>
          </xdr:grpSpPr>
          <xdr:sp macro="" textlink="">
            <xdr:nvSpPr>
              <xdr:cNvPr id="8434" name="Check Box 242" hidden="1">
                <a:extLst>
                  <a:ext uri="{63B3BB69-23CF-44E3-9099-C40C66FF867C}">
                    <a14:compatExt spid="_x0000_s8434"/>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435" name="Check Box 243" hidden="1">
                <a:extLst>
                  <a:ext uri="{63B3BB69-23CF-44E3-9099-C40C66FF867C}">
                    <a14:compatExt spid="_x0000_s8435"/>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82</xdr:row>
          <xdr:rowOff>9525</xdr:rowOff>
        </xdr:from>
        <xdr:to>
          <xdr:col>3</xdr:col>
          <xdr:colOff>133350</xdr:colOff>
          <xdr:row>83</xdr:row>
          <xdr:rowOff>38100</xdr:rowOff>
        </xdr:to>
        <xdr:grpSp>
          <xdr:nvGrpSpPr>
            <xdr:cNvPr id="26757" name="Group 245"/>
            <xdr:cNvGrpSpPr>
              <a:grpSpLocks/>
            </xdr:cNvGrpSpPr>
          </xdr:nvGrpSpPr>
          <xdr:grpSpPr bwMode="auto">
            <a:xfrm>
              <a:off x="323850" y="16897350"/>
              <a:ext cx="1057275" cy="219075"/>
              <a:chOff x="31" y="120"/>
              <a:chExt cx="111" cy="23"/>
            </a:xfrm>
          </xdr:grpSpPr>
          <xdr:sp macro="" textlink="">
            <xdr:nvSpPr>
              <xdr:cNvPr id="8438" name="Check Box 246" hidden="1">
                <a:extLst>
                  <a:ext uri="{63B3BB69-23CF-44E3-9099-C40C66FF867C}">
                    <a14:compatExt spid="_x0000_s8438"/>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439" name="Check Box 247" hidden="1">
                <a:extLst>
                  <a:ext uri="{63B3BB69-23CF-44E3-9099-C40C66FF867C}">
                    <a14:compatExt spid="_x0000_s8439"/>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83</xdr:row>
          <xdr:rowOff>9525</xdr:rowOff>
        </xdr:from>
        <xdr:to>
          <xdr:col>3</xdr:col>
          <xdr:colOff>133350</xdr:colOff>
          <xdr:row>84</xdr:row>
          <xdr:rowOff>38100</xdr:rowOff>
        </xdr:to>
        <xdr:grpSp>
          <xdr:nvGrpSpPr>
            <xdr:cNvPr id="26758" name="Group 249"/>
            <xdr:cNvGrpSpPr>
              <a:grpSpLocks/>
            </xdr:cNvGrpSpPr>
          </xdr:nvGrpSpPr>
          <xdr:grpSpPr bwMode="auto">
            <a:xfrm>
              <a:off x="323850" y="17087850"/>
              <a:ext cx="1057275" cy="219075"/>
              <a:chOff x="31" y="120"/>
              <a:chExt cx="111" cy="23"/>
            </a:xfrm>
          </xdr:grpSpPr>
          <xdr:sp macro="" textlink="">
            <xdr:nvSpPr>
              <xdr:cNvPr id="8442" name="Check Box 250" hidden="1">
                <a:extLst>
                  <a:ext uri="{63B3BB69-23CF-44E3-9099-C40C66FF867C}">
                    <a14:compatExt spid="_x0000_s8442"/>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443" name="Check Box 251" hidden="1">
                <a:extLst>
                  <a:ext uri="{63B3BB69-23CF-44E3-9099-C40C66FF867C}">
                    <a14:compatExt spid="_x0000_s8443"/>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84</xdr:row>
          <xdr:rowOff>9525</xdr:rowOff>
        </xdr:from>
        <xdr:to>
          <xdr:col>3</xdr:col>
          <xdr:colOff>133350</xdr:colOff>
          <xdr:row>85</xdr:row>
          <xdr:rowOff>38100</xdr:rowOff>
        </xdr:to>
        <xdr:grpSp>
          <xdr:nvGrpSpPr>
            <xdr:cNvPr id="26759" name="Group 253"/>
            <xdr:cNvGrpSpPr>
              <a:grpSpLocks/>
            </xdr:cNvGrpSpPr>
          </xdr:nvGrpSpPr>
          <xdr:grpSpPr bwMode="auto">
            <a:xfrm>
              <a:off x="323850" y="17278350"/>
              <a:ext cx="1057275" cy="219075"/>
              <a:chOff x="31" y="120"/>
              <a:chExt cx="111" cy="23"/>
            </a:xfrm>
          </xdr:grpSpPr>
          <xdr:sp macro="" textlink="">
            <xdr:nvSpPr>
              <xdr:cNvPr id="8446" name="Check Box 254" hidden="1">
                <a:extLst>
                  <a:ext uri="{63B3BB69-23CF-44E3-9099-C40C66FF867C}">
                    <a14:compatExt spid="_x0000_s8446"/>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447" name="Check Box 255" hidden="1">
                <a:extLst>
                  <a:ext uri="{63B3BB69-23CF-44E3-9099-C40C66FF867C}">
                    <a14:compatExt spid="_x0000_s8447"/>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101</xdr:row>
          <xdr:rowOff>0</xdr:rowOff>
        </xdr:from>
        <xdr:to>
          <xdr:col>3</xdr:col>
          <xdr:colOff>123825</xdr:colOff>
          <xdr:row>102</xdr:row>
          <xdr:rowOff>28575</xdr:rowOff>
        </xdr:to>
        <xdr:grpSp>
          <xdr:nvGrpSpPr>
            <xdr:cNvPr id="26760" name="Group 257"/>
            <xdr:cNvGrpSpPr>
              <a:grpSpLocks/>
            </xdr:cNvGrpSpPr>
          </xdr:nvGrpSpPr>
          <xdr:grpSpPr bwMode="auto">
            <a:xfrm>
              <a:off x="314325" y="20707350"/>
              <a:ext cx="1057275" cy="219075"/>
              <a:chOff x="31" y="120"/>
              <a:chExt cx="111" cy="23"/>
            </a:xfrm>
          </xdr:grpSpPr>
          <xdr:sp macro="" textlink="">
            <xdr:nvSpPr>
              <xdr:cNvPr id="8450" name="Check Box 258" hidden="1">
                <a:extLst>
                  <a:ext uri="{63B3BB69-23CF-44E3-9099-C40C66FF867C}">
                    <a14:compatExt spid="_x0000_s8450"/>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451" name="Check Box 259" hidden="1">
                <a:extLst>
                  <a:ext uri="{63B3BB69-23CF-44E3-9099-C40C66FF867C}">
                    <a14:compatExt spid="_x0000_s8451"/>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14</xdr:row>
          <xdr:rowOff>28575</xdr:rowOff>
        </xdr:from>
        <xdr:to>
          <xdr:col>3</xdr:col>
          <xdr:colOff>123825</xdr:colOff>
          <xdr:row>15</xdr:row>
          <xdr:rowOff>0</xdr:rowOff>
        </xdr:to>
        <xdr:grpSp>
          <xdr:nvGrpSpPr>
            <xdr:cNvPr id="26761" name="Group 161"/>
            <xdr:cNvGrpSpPr>
              <a:grpSpLocks/>
            </xdr:cNvGrpSpPr>
          </xdr:nvGrpSpPr>
          <xdr:grpSpPr bwMode="auto">
            <a:xfrm>
              <a:off x="314325" y="2933700"/>
              <a:ext cx="1057275" cy="371475"/>
              <a:chOff x="31" y="120"/>
              <a:chExt cx="111" cy="23"/>
            </a:xfrm>
          </xdr:grpSpPr>
          <xdr:sp macro="" textlink="">
            <xdr:nvSpPr>
              <xdr:cNvPr id="26350" name="Check Box 1774" hidden="1">
                <a:extLst>
                  <a:ext uri="{63B3BB69-23CF-44E3-9099-C40C66FF867C}">
                    <a14:compatExt spid="_x0000_s26350"/>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6351" name="Check Box 1775" hidden="1">
                <a:extLst>
                  <a:ext uri="{63B3BB69-23CF-44E3-9099-C40C66FF867C}">
                    <a14:compatExt spid="_x0000_s26351"/>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295275</xdr:colOff>
          <xdr:row>13</xdr:row>
          <xdr:rowOff>66675</xdr:rowOff>
        </xdr:from>
        <xdr:to>
          <xdr:col>3</xdr:col>
          <xdr:colOff>104775</xdr:colOff>
          <xdr:row>14</xdr:row>
          <xdr:rowOff>9525</xdr:rowOff>
        </xdr:to>
        <xdr:grpSp>
          <xdr:nvGrpSpPr>
            <xdr:cNvPr id="26762" name="Group 148"/>
            <xdr:cNvGrpSpPr>
              <a:grpSpLocks/>
            </xdr:cNvGrpSpPr>
          </xdr:nvGrpSpPr>
          <xdr:grpSpPr bwMode="auto">
            <a:xfrm>
              <a:off x="295275" y="2762250"/>
              <a:ext cx="1057275" cy="152400"/>
              <a:chOff x="31" y="120"/>
              <a:chExt cx="111" cy="23"/>
            </a:xfrm>
          </xdr:grpSpPr>
          <xdr:sp macro="" textlink="">
            <xdr:nvSpPr>
              <xdr:cNvPr id="26354" name="Check Box 1778" hidden="1">
                <a:extLst>
                  <a:ext uri="{63B3BB69-23CF-44E3-9099-C40C66FF867C}">
                    <a14:compatExt spid="_x0000_s26354"/>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6355" name="Check Box 1779" hidden="1">
                <a:extLst>
                  <a:ext uri="{63B3BB69-23CF-44E3-9099-C40C66FF867C}">
                    <a14:compatExt spid="_x0000_s26355"/>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27</xdr:row>
          <xdr:rowOff>0</xdr:rowOff>
        </xdr:from>
        <xdr:to>
          <xdr:col>3</xdr:col>
          <xdr:colOff>466725</xdr:colOff>
          <xdr:row>28</xdr:row>
          <xdr:rowOff>28575</xdr:rowOff>
        </xdr:to>
        <xdr:grpSp>
          <xdr:nvGrpSpPr>
            <xdr:cNvPr id="98" name="Group 225"/>
            <xdr:cNvGrpSpPr>
              <a:grpSpLocks/>
            </xdr:cNvGrpSpPr>
          </xdr:nvGrpSpPr>
          <xdr:grpSpPr bwMode="auto">
            <a:xfrm>
              <a:off x="323850" y="5591175"/>
              <a:ext cx="1390650" cy="219075"/>
              <a:chOff x="31" y="120"/>
              <a:chExt cx="146" cy="23"/>
            </a:xfrm>
          </xdr:grpSpPr>
          <xdr:sp macro="" textlink="">
            <xdr:nvSpPr>
              <xdr:cNvPr id="26360" name="Check Box 1784" hidden="1">
                <a:extLst>
                  <a:ext uri="{63B3BB69-23CF-44E3-9099-C40C66FF867C}">
                    <a14:compatExt spid="_x0000_s26360"/>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6361" name="Check Box 1785" hidden="1">
                <a:extLst>
                  <a:ext uri="{63B3BB69-23CF-44E3-9099-C40C66FF867C}">
                    <a14:compatExt spid="_x0000_s26361"/>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26362" name="Check Box 1786" hidden="1">
                <a:extLst>
                  <a:ext uri="{63B3BB69-23CF-44E3-9099-C40C66FF867C}">
                    <a14:compatExt spid="_x0000_s26362"/>
                  </a:ext>
                </a:extLst>
              </xdr:cNvPr>
              <xdr:cNvSpPr/>
            </xdr:nvSpPr>
            <xdr:spPr bwMode="auto">
              <a:xfrm>
                <a:off x="1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28.xml"/><Relationship Id="rId18" Type="http://schemas.openxmlformats.org/officeDocument/2006/relationships/ctrlProp" Target="../ctrlProps/ctrlProp33.xml"/><Relationship Id="rId26" Type="http://schemas.openxmlformats.org/officeDocument/2006/relationships/ctrlProp" Target="../ctrlProps/ctrlProp41.xml"/><Relationship Id="rId39" Type="http://schemas.openxmlformats.org/officeDocument/2006/relationships/ctrlProp" Target="../ctrlProps/ctrlProp54.xml"/><Relationship Id="rId21" Type="http://schemas.openxmlformats.org/officeDocument/2006/relationships/ctrlProp" Target="../ctrlProps/ctrlProp36.xml"/><Relationship Id="rId34" Type="http://schemas.openxmlformats.org/officeDocument/2006/relationships/ctrlProp" Target="../ctrlProps/ctrlProp49.xml"/><Relationship Id="rId42" Type="http://schemas.openxmlformats.org/officeDocument/2006/relationships/ctrlProp" Target="../ctrlProps/ctrlProp57.xml"/><Relationship Id="rId47" Type="http://schemas.openxmlformats.org/officeDocument/2006/relationships/ctrlProp" Target="../ctrlProps/ctrlProp62.xml"/><Relationship Id="rId50" Type="http://schemas.openxmlformats.org/officeDocument/2006/relationships/ctrlProp" Target="../ctrlProps/ctrlProp65.xml"/><Relationship Id="rId55" Type="http://schemas.openxmlformats.org/officeDocument/2006/relationships/ctrlProp" Target="../ctrlProps/ctrlProp70.xml"/><Relationship Id="rId63" Type="http://schemas.openxmlformats.org/officeDocument/2006/relationships/ctrlProp" Target="../ctrlProps/ctrlProp78.xml"/><Relationship Id="rId7"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31.xml"/><Relationship Id="rId20" Type="http://schemas.openxmlformats.org/officeDocument/2006/relationships/ctrlProp" Target="../ctrlProps/ctrlProp35.xml"/><Relationship Id="rId29" Type="http://schemas.openxmlformats.org/officeDocument/2006/relationships/ctrlProp" Target="../ctrlProps/ctrlProp44.xml"/><Relationship Id="rId41" Type="http://schemas.openxmlformats.org/officeDocument/2006/relationships/ctrlProp" Target="../ctrlProps/ctrlProp56.xml"/><Relationship Id="rId54" Type="http://schemas.openxmlformats.org/officeDocument/2006/relationships/ctrlProp" Target="../ctrlProps/ctrlProp69.xml"/><Relationship Id="rId62" Type="http://schemas.openxmlformats.org/officeDocument/2006/relationships/ctrlProp" Target="../ctrlProps/ctrlProp77.xml"/><Relationship Id="rId1" Type="http://schemas.openxmlformats.org/officeDocument/2006/relationships/printerSettings" Target="../printerSettings/printerSettings12.bin"/><Relationship Id="rId6" Type="http://schemas.openxmlformats.org/officeDocument/2006/relationships/ctrlProp" Target="../ctrlProps/ctrlProp21.xml"/><Relationship Id="rId11" Type="http://schemas.openxmlformats.org/officeDocument/2006/relationships/ctrlProp" Target="../ctrlProps/ctrlProp26.xml"/><Relationship Id="rId24" Type="http://schemas.openxmlformats.org/officeDocument/2006/relationships/ctrlProp" Target="../ctrlProps/ctrlProp39.xml"/><Relationship Id="rId32" Type="http://schemas.openxmlformats.org/officeDocument/2006/relationships/ctrlProp" Target="../ctrlProps/ctrlProp47.xml"/><Relationship Id="rId37" Type="http://schemas.openxmlformats.org/officeDocument/2006/relationships/ctrlProp" Target="../ctrlProps/ctrlProp52.xml"/><Relationship Id="rId40" Type="http://schemas.openxmlformats.org/officeDocument/2006/relationships/ctrlProp" Target="../ctrlProps/ctrlProp55.xml"/><Relationship Id="rId45" Type="http://schemas.openxmlformats.org/officeDocument/2006/relationships/ctrlProp" Target="../ctrlProps/ctrlProp60.xml"/><Relationship Id="rId53" Type="http://schemas.openxmlformats.org/officeDocument/2006/relationships/ctrlProp" Target="../ctrlProps/ctrlProp68.xml"/><Relationship Id="rId58" Type="http://schemas.openxmlformats.org/officeDocument/2006/relationships/ctrlProp" Target="../ctrlProps/ctrlProp73.xml"/><Relationship Id="rId66" Type="http://schemas.openxmlformats.org/officeDocument/2006/relationships/ctrlProp" Target="../ctrlProps/ctrlProp81.xml"/><Relationship Id="rId5" Type="http://schemas.openxmlformats.org/officeDocument/2006/relationships/ctrlProp" Target="../ctrlProps/ctrlProp20.xml"/><Relationship Id="rId15" Type="http://schemas.openxmlformats.org/officeDocument/2006/relationships/ctrlProp" Target="../ctrlProps/ctrlProp30.xml"/><Relationship Id="rId23" Type="http://schemas.openxmlformats.org/officeDocument/2006/relationships/ctrlProp" Target="../ctrlProps/ctrlProp38.xml"/><Relationship Id="rId28" Type="http://schemas.openxmlformats.org/officeDocument/2006/relationships/ctrlProp" Target="../ctrlProps/ctrlProp43.xml"/><Relationship Id="rId36" Type="http://schemas.openxmlformats.org/officeDocument/2006/relationships/ctrlProp" Target="../ctrlProps/ctrlProp51.xml"/><Relationship Id="rId49" Type="http://schemas.openxmlformats.org/officeDocument/2006/relationships/ctrlProp" Target="../ctrlProps/ctrlProp64.xml"/><Relationship Id="rId57" Type="http://schemas.openxmlformats.org/officeDocument/2006/relationships/ctrlProp" Target="../ctrlProps/ctrlProp72.xml"/><Relationship Id="rId61" Type="http://schemas.openxmlformats.org/officeDocument/2006/relationships/ctrlProp" Target="../ctrlProps/ctrlProp76.xml"/><Relationship Id="rId10" Type="http://schemas.openxmlformats.org/officeDocument/2006/relationships/ctrlProp" Target="../ctrlProps/ctrlProp25.xml"/><Relationship Id="rId19" Type="http://schemas.openxmlformats.org/officeDocument/2006/relationships/ctrlProp" Target="../ctrlProps/ctrlProp34.xml"/><Relationship Id="rId31" Type="http://schemas.openxmlformats.org/officeDocument/2006/relationships/ctrlProp" Target="../ctrlProps/ctrlProp46.xml"/><Relationship Id="rId44" Type="http://schemas.openxmlformats.org/officeDocument/2006/relationships/ctrlProp" Target="../ctrlProps/ctrlProp59.xml"/><Relationship Id="rId52" Type="http://schemas.openxmlformats.org/officeDocument/2006/relationships/ctrlProp" Target="../ctrlProps/ctrlProp67.xml"/><Relationship Id="rId60" Type="http://schemas.openxmlformats.org/officeDocument/2006/relationships/ctrlProp" Target="../ctrlProps/ctrlProp75.xml"/><Relationship Id="rId65" Type="http://schemas.openxmlformats.org/officeDocument/2006/relationships/ctrlProp" Target="../ctrlProps/ctrlProp80.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 Id="rId27" Type="http://schemas.openxmlformats.org/officeDocument/2006/relationships/ctrlProp" Target="../ctrlProps/ctrlProp42.xml"/><Relationship Id="rId30" Type="http://schemas.openxmlformats.org/officeDocument/2006/relationships/ctrlProp" Target="../ctrlProps/ctrlProp45.xml"/><Relationship Id="rId35" Type="http://schemas.openxmlformats.org/officeDocument/2006/relationships/ctrlProp" Target="../ctrlProps/ctrlProp50.xml"/><Relationship Id="rId43" Type="http://schemas.openxmlformats.org/officeDocument/2006/relationships/ctrlProp" Target="../ctrlProps/ctrlProp58.xml"/><Relationship Id="rId48" Type="http://schemas.openxmlformats.org/officeDocument/2006/relationships/ctrlProp" Target="../ctrlProps/ctrlProp63.xml"/><Relationship Id="rId56" Type="http://schemas.openxmlformats.org/officeDocument/2006/relationships/ctrlProp" Target="../ctrlProps/ctrlProp71.xml"/><Relationship Id="rId64" Type="http://schemas.openxmlformats.org/officeDocument/2006/relationships/ctrlProp" Target="../ctrlProps/ctrlProp79.xml"/><Relationship Id="rId8" Type="http://schemas.openxmlformats.org/officeDocument/2006/relationships/ctrlProp" Target="../ctrlProps/ctrlProp23.xml"/><Relationship Id="rId51" Type="http://schemas.openxmlformats.org/officeDocument/2006/relationships/ctrlProp" Target="../ctrlProps/ctrlProp66.xml"/><Relationship Id="rId3" Type="http://schemas.openxmlformats.org/officeDocument/2006/relationships/vmlDrawing" Target="../drawings/vmlDrawing6.vml"/><Relationship Id="rId12" Type="http://schemas.openxmlformats.org/officeDocument/2006/relationships/ctrlProp" Target="../ctrlProps/ctrlProp27.xml"/><Relationship Id="rId17" Type="http://schemas.openxmlformats.org/officeDocument/2006/relationships/ctrlProp" Target="../ctrlProps/ctrlProp32.xml"/><Relationship Id="rId25" Type="http://schemas.openxmlformats.org/officeDocument/2006/relationships/ctrlProp" Target="../ctrlProps/ctrlProp40.xml"/><Relationship Id="rId33" Type="http://schemas.openxmlformats.org/officeDocument/2006/relationships/ctrlProp" Target="../ctrlProps/ctrlProp48.xml"/><Relationship Id="rId38" Type="http://schemas.openxmlformats.org/officeDocument/2006/relationships/ctrlProp" Target="../ctrlProps/ctrlProp53.xml"/><Relationship Id="rId46" Type="http://schemas.openxmlformats.org/officeDocument/2006/relationships/ctrlProp" Target="../ctrlProps/ctrlProp61.xml"/><Relationship Id="rId59" Type="http://schemas.openxmlformats.org/officeDocument/2006/relationships/ctrlProp" Target="../ctrlProps/ctrlProp7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O35"/>
  <sheetViews>
    <sheetView tabSelected="1" zoomScaleNormal="100" workbookViewId="0">
      <pane ySplit="11" topLeftCell="A12" activePane="bottomLeft" state="frozen"/>
      <selection pane="bottomLeft" activeCell="D22" sqref="D22"/>
    </sheetView>
  </sheetViews>
  <sheetFormatPr defaultRowHeight="15"/>
  <cols>
    <col min="1" max="1" width="2.7109375" style="105" customWidth="1"/>
    <col min="2" max="2" width="7.85546875" style="105" bestFit="1" customWidth="1"/>
    <col min="3" max="3" width="39.42578125" style="105" customWidth="1"/>
    <col min="4" max="4" width="50" style="105" customWidth="1"/>
    <col min="5" max="5" width="9.140625" style="105"/>
    <col min="6" max="15" width="9.140625" style="164"/>
    <col min="16" max="16384" width="9.140625" style="105"/>
  </cols>
  <sheetData>
    <row r="1" spans="1:5" s="164" customFormat="1" ht="18.75">
      <c r="A1" s="163" t="s">
        <v>394</v>
      </c>
      <c r="E1" s="166"/>
    </row>
    <row r="2" spans="1:5" s="164" customFormat="1">
      <c r="A2" s="164" t="s">
        <v>366</v>
      </c>
      <c r="E2" s="166"/>
    </row>
    <row r="3" spans="1:5" s="164" customFormat="1">
      <c r="E3" s="166"/>
    </row>
    <row r="4" spans="1:5" s="164" customFormat="1">
      <c r="B4" s="164" t="s">
        <v>389</v>
      </c>
      <c r="E4" s="166"/>
    </row>
    <row r="5" spans="1:5" s="164" customFormat="1">
      <c r="B5" s="165" t="s">
        <v>390</v>
      </c>
      <c r="C5" s="164" t="s">
        <v>345</v>
      </c>
      <c r="E5" s="166"/>
    </row>
    <row r="6" spans="1:5" s="164" customFormat="1">
      <c r="C6" s="164" t="s">
        <v>346</v>
      </c>
      <c r="E6" s="166"/>
    </row>
    <row r="7" spans="1:5" s="164" customFormat="1">
      <c r="B7" s="165" t="s">
        <v>391</v>
      </c>
      <c r="C7" s="164" t="s">
        <v>437</v>
      </c>
      <c r="E7" s="166"/>
    </row>
    <row r="8" spans="1:5" s="164" customFormat="1">
      <c r="B8" s="165" t="s">
        <v>436</v>
      </c>
      <c r="C8" s="164" t="s">
        <v>392</v>
      </c>
      <c r="E8" s="166"/>
    </row>
    <row r="9" spans="1:5" s="164" customFormat="1">
      <c r="C9" s="164" t="s">
        <v>393</v>
      </c>
      <c r="E9" s="166"/>
    </row>
    <row r="10" spans="1:5" s="164" customFormat="1">
      <c r="E10" s="166"/>
    </row>
    <row r="11" spans="1:5" ht="15.75" thickBot="1">
      <c r="B11" s="106" t="s">
        <v>352</v>
      </c>
      <c r="C11" s="107" t="s">
        <v>353</v>
      </c>
      <c r="D11" s="107" t="s">
        <v>354</v>
      </c>
    </row>
    <row r="12" spans="1:5">
      <c r="B12" s="108"/>
    </row>
    <row r="13" spans="1:5">
      <c r="B13" s="109"/>
      <c r="C13" s="110" t="s">
        <v>366</v>
      </c>
      <c r="D13" s="111"/>
    </row>
    <row r="14" spans="1:5" ht="45">
      <c r="B14" s="109">
        <v>1</v>
      </c>
      <c r="C14" s="110" t="s">
        <v>355</v>
      </c>
      <c r="D14" s="149" t="s">
        <v>371</v>
      </c>
    </row>
    <row r="15" spans="1:5" ht="30">
      <c r="B15" s="109">
        <v>2</v>
      </c>
      <c r="C15" s="110" t="s">
        <v>63</v>
      </c>
      <c r="D15" s="149" t="s">
        <v>373</v>
      </c>
    </row>
    <row r="16" spans="1:5" ht="75">
      <c r="B16" s="109">
        <v>3</v>
      </c>
      <c r="C16" s="110" t="s">
        <v>329</v>
      </c>
      <c r="D16" s="149" t="s">
        <v>408</v>
      </c>
    </row>
    <row r="17" spans="2:15" ht="105">
      <c r="B17" s="109">
        <v>4</v>
      </c>
      <c r="C17" s="110" t="s">
        <v>356</v>
      </c>
      <c r="D17" s="149" t="s">
        <v>384</v>
      </c>
    </row>
    <row r="18" spans="2:15" ht="90">
      <c r="B18" s="109">
        <v>5</v>
      </c>
      <c r="C18" s="110" t="s">
        <v>331</v>
      </c>
      <c r="D18" s="149" t="s">
        <v>409</v>
      </c>
    </row>
    <row r="19" spans="2:15" ht="90">
      <c r="B19" s="109">
        <v>6</v>
      </c>
      <c r="C19" s="110" t="s">
        <v>330</v>
      </c>
      <c r="D19" s="149" t="s">
        <v>410</v>
      </c>
    </row>
    <row r="20" spans="2:15" ht="45">
      <c r="B20" s="109">
        <v>7</v>
      </c>
      <c r="C20" s="110" t="s">
        <v>44</v>
      </c>
      <c r="D20" s="149" t="s">
        <v>423</v>
      </c>
    </row>
    <row r="21" spans="2:15" ht="75">
      <c r="B21" s="109">
        <v>8</v>
      </c>
      <c r="C21" s="110" t="s">
        <v>57</v>
      </c>
      <c r="D21" s="149" t="s">
        <v>440</v>
      </c>
    </row>
    <row r="22" spans="2:15" ht="90">
      <c r="B22" s="109">
        <v>9</v>
      </c>
      <c r="C22" s="110" t="s">
        <v>358</v>
      </c>
      <c r="D22" s="149" t="s">
        <v>386</v>
      </c>
    </row>
    <row r="23" spans="2:15" ht="75">
      <c r="B23" s="109" t="s">
        <v>359</v>
      </c>
      <c r="C23" s="110" t="s">
        <v>395</v>
      </c>
      <c r="D23" s="149" t="s">
        <v>387</v>
      </c>
    </row>
    <row r="24" spans="2:15" ht="75">
      <c r="B24" s="109">
        <v>11</v>
      </c>
      <c r="C24" s="110" t="s">
        <v>364</v>
      </c>
      <c r="D24" s="149" t="s">
        <v>388</v>
      </c>
    </row>
    <row r="25" spans="2:15" ht="75">
      <c r="B25" s="109" t="s">
        <v>370</v>
      </c>
      <c r="C25" s="110" t="s">
        <v>396</v>
      </c>
      <c r="D25" s="149" t="s">
        <v>424</v>
      </c>
    </row>
    <row r="26" spans="2:15" ht="45">
      <c r="B26" s="109"/>
      <c r="C26" s="110" t="s">
        <v>367</v>
      </c>
      <c r="D26" s="149" t="s">
        <v>425</v>
      </c>
    </row>
    <row r="27" spans="2:15">
      <c r="B27" s="108"/>
      <c r="C27" s="112"/>
      <c r="D27" s="113"/>
      <c r="F27" s="167"/>
      <c r="G27" s="167"/>
      <c r="H27" s="167"/>
      <c r="I27" s="167"/>
      <c r="J27" s="167"/>
      <c r="K27" s="167"/>
      <c r="L27" s="167"/>
      <c r="M27" s="167"/>
      <c r="N27" s="167"/>
      <c r="O27" s="167"/>
    </row>
    <row r="28" spans="2:15" s="164" customFormat="1">
      <c r="B28" s="168"/>
      <c r="C28" s="169"/>
    </row>
    <row r="29" spans="2:15" s="164" customFormat="1">
      <c r="B29" s="168"/>
    </row>
    <row r="30" spans="2:15" s="164" customFormat="1"/>
    <row r="31" spans="2:15" s="164" customFormat="1"/>
    <row r="32" spans="2:15" s="164" customFormat="1"/>
    <row r="33" s="164" customFormat="1"/>
    <row r="34" s="164" customFormat="1"/>
    <row r="35" s="164" customFormat="1"/>
  </sheetData>
  <sheetProtection sheet="1" objects="1" scenarios="1" selectLockedCells="1" selectUnlockedCells="1"/>
  <pageMargins left="0.25" right="0.25" top="0.2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K44"/>
  <sheetViews>
    <sheetView zoomScaleNormal="100" workbookViewId="0">
      <pane ySplit="2" topLeftCell="A3" activePane="bottomLeft" state="frozen"/>
      <selection pane="bottomLeft" activeCell="I9" sqref="I9"/>
    </sheetView>
  </sheetViews>
  <sheetFormatPr defaultRowHeight="15"/>
  <cols>
    <col min="1" max="1" width="3.7109375" customWidth="1"/>
    <col min="2" max="2" width="3.28515625" customWidth="1"/>
    <col min="3" max="3" width="5.5703125" customWidth="1"/>
    <col min="4" max="4" width="26.7109375" customWidth="1"/>
    <col min="5" max="5" width="13.42578125" customWidth="1"/>
    <col min="6" max="6" width="8.7109375" bestFit="1" customWidth="1"/>
    <col min="7" max="7" width="12.85546875" customWidth="1"/>
    <col min="8" max="8" width="8.140625" customWidth="1"/>
    <col min="9" max="9" width="13.5703125" customWidth="1"/>
  </cols>
  <sheetData>
    <row r="1" spans="1:11">
      <c r="D1" s="46" t="str">
        <f>IF(ISBLANK(Settings!$B$4),"",Settings!$B$4)</f>
        <v/>
      </c>
    </row>
    <row r="2" spans="1:11" ht="31.5">
      <c r="A2" s="175" t="s">
        <v>57</v>
      </c>
      <c r="B2" s="175"/>
      <c r="C2" s="175"/>
      <c r="D2" s="175"/>
      <c r="E2" s="175"/>
      <c r="F2" s="175"/>
      <c r="G2" s="175"/>
      <c r="H2" s="175"/>
      <c r="I2" s="175"/>
      <c r="J2" s="22"/>
      <c r="K2" s="22"/>
    </row>
    <row r="3" spans="1:11" ht="18" customHeight="1">
      <c r="B3" t="s">
        <v>430</v>
      </c>
      <c r="E3" s="197" t="str">
        <f>IF(ISBLANK(Cemetery!E3),"",Cemetery!E3)</f>
        <v/>
      </c>
      <c r="F3" s="198"/>
      <c r="G3" s="198"/>
    </row>
    <row r="5" spans="1:11" ht="18" customHeight="1">
      <c r="B5" t="s">
        <v>113</v>
      </c>
      <c r="E5" s="32">
        <f>Settings!B1</f>
        <v>43282</v>
      </c>
      <c r="H5" s="15"/>
      <c r="I5" s="90"/>
    </row>
    <row r="6" spans="1:11">
      <c r="H6" s="15"/>
      <c r="I6" s="21"/>
    </row>
    <row r="7" spans="1:11">
      <c r="H7" s="15"/>
      <c r="I7" s="20"/>
    </row>
    <row r="8" spans="1:11">
      <c r="B8" t="s">
        <v>34</v>
      </c>
      <c r="H8" s="15"/>
      <c r="I8" s="20"/>
    </row>
    <row r="9" spans="1:11" ht="18" customHeight="1">
      <c r="C9" t="s">
        <v>58</v>
      </c>
      <c r="H9" s="15"/>
      <c r="I9" s="90"/>
    </row>
    <row r="10" spans="1:11" ht="18" customHeight="1">
      <c r="C10" t="s">
        <v>77</v>
      </c>
      <c r="H10" s="15"/>
      <c r="I10" s="90"/>
    </row>
    <row r="11" spans="1:11" ht="18" customHeight="1">
      <c r="C11" t="s">
        <v>59</v>
      </c>
      <c r="H11" s="15"/>
      <c r="I11" s="90"/>
    </row>
    <row r="12" spans="1:11" ht="18" customHeight="1">
      <c r="B12" t="s">
        <v>41</v>
      </c>
      <c r="H12" s="15"/>
      <c r="I12" s="41">
        <f>SUM(I9:I11)</f>
        <v>0</v>
      </c>
    </row>
    <row r="13" spans="1:11">
      <c r="H13" s="15"/>
      <c r="I13" s="24"/>
    </row>
    <row r="14" spans="1:11">
      <c r="H14" s="15"/>
      <c r="I14" s="24"/>
    </row>
    <row r="15" spans="1:11">
      <c r="B15" t="s">
        <v>42</v>
      </c>
      <c r="H15" s="15"/>
      <c r="I15" s="24"/>
    </row>
    <row r="16" spans="1:11" ht="18" customHeight="1">
      <c r="C16" t="s">
        <v>60</v>
      </c>
      <c r="H16" s="15"/>
      <c r="I16" s="90"/>
    </row>
    <row r="17" spans="2:9">
      <c r="C17" t="s">
        <v>61</v>
      </c>
      <c r="H17" s="15"/>
      <c r="I17" s="97"/>
    </row>
    <row r="18" spans="2:9" ht="18" customHeight="1">
      <c r="D18" s="192"/>
      <c r="E18" s="192"/>
      <c r="F18" s="192"/>
      <c r="G18" s="192"/>
      <c r="H18" s="15"/>
      <c r="I18" s="90"/>
    </row>
    <row r="19" spans="2:9" ht="18" customHeight="1">
      <c r="D19" s="183"/>
      <c r="E19" s="183"/>
      <c r="F19" s="183"/>
      <c r="G19" s="183"/>
      <c r="H19" s="15"/>
      <c r="I19" s="91"/>
    </row>
    <row r="20" spans="2:9" ht="18" customHeight="1">
      <c r="B20" t="s">
        <v>56</v>
      </c>
      <c r="H20" s="15"/>
      <c r="I20" s="41">
        <f>SUM(I16:I19)</f>
        <v>0</v>
      </c>
    </row>
    <row r="21" spans="2:9">
      <c r="H21" s="15"/>
      <c r="I21" s="24"/>
    </row>
    <row r="22" spans="2:9">
      <c r="H22" s="15"/>
      <c r="I22" s="24"/>
    </row>
    <row r="23" spans="2:9" ht="18" customHeight="1" thickBot="1">
      <c r="B23" t="s">
        <v>116</v>
      </c>
      <c r="E23" s="32">
        <f>Settings!B2</f>
        <v>43646</v>
      </c>
      <c r="H23" s="15"/>
      <c r="I23" s="44">
        <f>I5+I12-I20</f>
        <v>0</v>
      </c>
    </row>
    <row r="24" spans="2:9" ht="15.75" thickTop="1"/>
    <row r="27" spans="2:9">
      <c r="C27" s="33" t="s">
        <v>71</v>
      </c>
      <c r="D27" t="s">
        <v>76</v>
      </c>
    </row>
    <row r="29" spans="2:9">
      <c r="C29" t="s">
        <v>121</v>
      </c>
    </row>
    <row r="34" spans="2:9" ht="26.25">
      <c r="B34" s="193" t="s">
        <v>62</v>
      </c>
      <c r="C34" s="193"/>
      <c r="D34" s="193"/>
      <c r="E34" s="193"/>
      <c r="F34" s="193"/>
      <c r="G34" s="193"/>
      <c r="H34" s="193"/>
      <c r="I34" s="193"/>
    </row>
    <row r="36" spans="2:9" ht="30">
      <c r="B36" s="194" t="s">
        <v>8</v>
      </c>
      <c r="C36" s="195"/>
      <c r="D36" s="196"/>
      <c r="E36" s="6" t="s">
        <v>1</v>
      </c>
      <c r="F36" s="35" t="s">
        <v>119</v>
      </c>
      <c r="G36" s="7" t="s">
        <v>3</v>
      </c>
      <c r="H36" s="7" t="s">
        <v>4</v>
      </c>
      <c r="I36" s="7" t="s">
        <v>5</v>
      </c>
    </row>
    <row r="37" spans="2:9" ht="18" customHeight="1">
      <c r="B37" s="182"/>
      <c r="C37" s="183"/>
      <c r="D37" s="183"/>
      <c r="E37" s="82"/>
      <c r="F37" s="83"/>
      <c r="G37" s="84"/>
      <c r="H37" s="85"/>
      <c r="I37" s="83"/>
    </row>
    <row r="38" spans="2:9" ht="18" customHeight="1">
      <c r="B38" s="182"/>
      <c r="C38" s="183"/>
      <c r="D38" s="183"/>
      <c r="E38" s="82"/>
      <c r="F38" s="83"/>
      <c r="G38" s="84"/>
      <c r="H38" s="85"/>
      <c r="I38" s="83"/>
    </row>
    <row r="39" spans="2:9" ht="18" customHeight="1">
      <c r="B39" s="182"/>
      <c r="C39" s="183"/>
      <c r="D39" s="183"/>
      <c r="E39" s="82"/>
      <c r="F39" s="83"/>
      <c r="G39" s="84"/>
      <c r="H39" s="85"/>
      <c r="I39" s="83"/>
    </row>
    <row r="40" spans="2:9" ht="18" customHeight="1">
      <c r="B40" s="182"/>
      <c r="C40" s="183"/>
      <c r="D40" s="183"/>
      <c r="E40" s="82"/>
      <c r="F40" s="83"/>
      <c r="G40" s="84"/>
      <c r="H40" s="85"/>
      <c r="I40" s="83"/>
    </row>
    <row r="41" spans="2:9" ht="18" customHeight="1">
      <c r="B41" s="182"/>
      <c r="C41" s="183"/>
      <c r="D41" s="183"/>
      <c r="E41" s="82"/>
      <c r="F41" s="83"/>
      <c r="G41" s="84"/>
      <c r="H41" s="85"/>
      <c r="I41" s="83"/>
    </row>
    <row r="42" spans="2:9" ht="18" customHeight="1">
      <c r="B42" s="182"/>
      <c r="C42" s="183"/>
      <c r="D42" s="183"/>
      <c r="E42" s="82"/>
      <c r="F42" s="83"/>
      <c r="G42" s="84"/>
      <c r="H42" s="85"/>
      <c r="I42" s="83"/>
    </row>
    <row r="43" spans="2:9" ht="18" customHeight="1">
      <c r="B43" s="182"/>
      <c r="C43" s="183"/>
      <c r="D43" s="183"/>
      <c r="E43" s="82"/>
      <c r="F43" s="83"/>
      <c r="G43" s="84"/>
      <c r="H43" s="85"/>
      <c r="I43" s="83"/>
    </row>
    <row r="44" spans="2:9" ht="18" customHeight="1">
      <c r="D44" s="34" t="s">
        <v>6</v>
      </c>
      <c r="E44" s="4"/>
      <c r="F44" s="4"/>
      <c r="G44" s="39">
        <f>SUM(G37:G43)</f>
        <v>0</v>
      </c>
      <c r="H44" s="4"/>
      <c r="I44" s="4"/>
    </row>
  </sheetData>
  <sheetProtection sheet="1" objects="1" scenarios="1" selectLockedCells="1"/>
  <mergeCells count="13">
    <mergeCell ref="B34:I34"/>
    <mergeCell ref="B36:D36"/>
    <mergeCell ref="A2:I2"/>
    <mergeCell ref="B42:D42"/>
    <mergeCell ref="B43:D43"/>
    <mergeCell ref="D18:G18"/>
    <mergeCell ref="D19:G19"/>
    <mergeCell ref="B37:D37"/>
    <mergeCell ref="B38:D38"/>
    <mergeCell ref="B39:D39"/>
    <mergeCell ref="B40:D40"/>
    <mergeCell ref="B41:D41"/>
    <mergeCell ref="E3:G3"/>
  </mergeCells>
  <phoneticPr fontId="12" type="noConversion"/>
  <conditionalFormatting sqref="I12 I20 I23 G44">
    <cfRule type="cellIs" dxfId="4" priority="1" stopIfTrue="1" operator="notEqual">
      <formula>0</formula>
    </cfRule>
  </conditionalFormatting>
  <pageMargins left="0.7" right="0.7" top="0.75" bottom="0.75" header="0.3" footer="0.3"/>
  <pageSetup scale="94" orientation="portrait" horizontalDpi="1200" verticalDpi="1200" r:id="rId1"/>
  <headerFooter>
    <oddFooter>&amp;C8</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49"/>
  <sheetViews>
    <sheetView zoomScaleNormal="100" workbookViewId="0">
      <pane ySplit="3" topLeftCell="A4" activePane="bottomLeft" state="frozen"/>
      <selection pane="bottomLeft" activeCell="E6" sqref="E6"/>
    </sheetView>
  </sheetViews>
  <sheetFormatPr defaultRowHeight="15"/>
  <cols>
    <col min="1" max="1" width="9.140625" style="105"/>
    <col min="2" max="2" width="2.7109375" style="105" customWidth="1"/>
    <col min="3" max="3" width="29.5703125" style="105" customWidth="1"/>
    <col min="4" max="6" width="14.140625" style="105" customWidth="1"/>
    <col min="7" max="7" width="14.140625" style="120" customWidth="1"/>
    <col min="8" max="8" width="14.140625" style="105" customWidth="1"/>
    <col min="9" max="16384" width="9.140625" style="105"/>
  </cols>
  <sheetData>
    <row r="1" spans="1:8">
      <c r="C1" s="46" t="str">
        <f>IF(ISBLANK(Settings!$B$4),"",Settings!$B$4)</f>
        <v/>
      </c>
    </row>
    <row r="2" spans="1:8" ht="31.5">
      <c r="A2" s="203" t="s">
        <v>128</v>
      </c>
      <c r="B2" s="203"/>
      <c r="C2" s="203"/>
      <c r="D2" s="203"/>
      <c r="E2" s="203"/>
      <c r="F2" s="203"/>
      <c r="G2" s="203"/>
      <c r="H2" s="203"/>
    </row>
    <row r="3" spans="1:8" ht="31.5">
      <c r="A3" s="121"/>
      <c r="B3" s="121"/>
      <c r="C3" s="204" t="str">
        <f>"Year Ended "&amp;TEXT(Settings!$B$2,"mmmm dd, yyyy")</f>
        <v>Year Ended June 30, 2019</v>
      </c>
      <c r="D3" s="204"/>
      <c r="E3" s="204"/>
      <c r="F3" s="204"/>
      <c r="G3" s="204"/>
      <c r="H3" s="204"/>
    </row>
    <row r="4" spans="1:8" ht="18" customHeight="1">
      <c r="A4" s="121"/>
      <c r="B4" s="121"/>
      <c r="C4" s="122"/>
      <c r="D4" s="122"/>
      <c r="E4" s="122"/>
      <c r="F4" s="122"/>
      <c r="G4" s="122"/>
      <c r="H4" s="122"/>
    </row>
    <row r="5" spans="1:8" ht="18" customHeight="1">
      <c r="A5" s="121"/>
      <c r="B5" s="121"/>
      <c r="C5" s="122"/>
      <c r="D5" s="122"/>
      <c r="E5" s="122"/>
      <c r="F5" s="122"/>
      <c r="G5" s="122"/>
      <c r="H5" s="122"/>
    </row>
    <row r="6" spans="1:8" ht="19.5" customHeight="1">
      <c r="A6" s="121"/>
      <c r="B6" s="121"/>
      <c r="C6" s="122"/>
      <c r="D6" s="121"/>
      <c r="E6" s="151" t="s">
        <v>348</v>
      </c>
      <c r="G6" s="123"/>
    </row>
    <row r="7" spans="1:8" s="114" customFormat="1" ht="15" customHeight="1">
      <c r="A7" s="124"/>
      <c r="D7" s="125" t="s">
        <v>333</v>
      </c>
      <c r="E7" s="152" t="s">
        <v>143</v>
      </c>
      <c r="F7" s="152" t="s">
        <v>262</v>
      </c>
      <c r="G7" s="126"/>
      <c r="H7" s="125" t="s">
        <v>6</v>
      </c>
    </row>
    <row r="9" spans="1:8" ht="18" customHeight="1">
      <c r="B9" s="105" t="s">
        <v>78</v>
      </c>
      <c r="D9" s="88"/>
      <c r="E9" s="88"/>
      <c r="F9" s="144"/>
      <c r="G9" s="127">
        <f>-G21</f>
        <v>0</v>
      </c>
      <c r="H9" s="128">
        <f>SUM(D9:G9)</f>
        <v>0</v>
      </c>
    </row>
    <row r="10" spans="1:8" ht="18" customHeight="1">
      <c r="B10" s="105" t="s">
        <v>79</v>
      </c>
      <c r="D10" s="88"/>
      <c r="E10" s="88"/>
      <c r="F10" s="88"/>
      <c r="G10" s="129"/>
      <c r="H10" s="128">
        <f>SUM(D10:G10)</f>
        <v>0</v>
      </c>
    </row>
    <row r="11" spans="1:8" ht="18" customHeight="1">
      <c r="B11" s="105" t="s">
        <v>80</v>
      </c>
      <c r="D11" s="88"/>
      <c r="E11" s="88"/>
      <c r="F11" s="88"/>
      <c r="G11" s="129"/>
      <c r="H11" s="128">
        <f>SUM(D11:G11)</f>
        <v>0</v>
      </c>
    </row>
    <row r="12" spans="1:8" ht="18" customHeight="1">
      <c r="C12" s="105" t="s">
        <v>81</v>
      </c>
      <c r="D12" s="130">
        <f>SUM(D9:D11)</f>
        <v>0</v>
      </c>
      <c r="E12" s="130">
        <f>SUM(E9:E11)</f>
        <v>0</v>
      </c>
      <c r="F12" s="130">
        <f>SUM(F9:F11)</f>
        <v>0</v>
      </c>
      <c r="G12" s="129"/>
      <c r="H12" s="131">
        <f>SUM(H9:H11)</f>
        <v>0</v>
      </c>
    </row>
    <row r="13" spans="1:8" ht="18" customHeight="1">
      <c r="D13" s="132"/>
      <c r="E13" s="132"/>
      <c r="F13" s="132"/>
      <c r="G13" s="129"/>
      <c r="H13" s="133"/>
    </row>
    <row r="14" spans="1:8" ht="18" customHeight="1">
      <c r="G14" s="134"/>
      <c r="H14" s="133"/>
    </row>
    <row r="15" spans="1:8" ht="18" customHeight="1">
      <c r="B15" s="105" t="s">
        <v>56</v>
      </c>
      <c r="D15" s="99"/>
      <c r="E15" s="99"/>
      <c r="F15" s="99"/>
      <c r="G15" s="135">
        <f>-G21</f>
        <v>0</v>
      </c>
      <c r="H15" s="131">
        <f>SUM(D15:G15)</f>
        <v>0</v>
      </c>
    </row>
    <row r="16" spans="1:8" ht="18" customHeight="1">
      <c r="D16" s="136"/>
      <c r="E16" s="136"/>
      <c r="F16" s="136"/>
      <c r="G16" s="137"/>
      <c r="H16" s="133"/>
    </row>
    <row r="17" spans="2:8" ht="18" customHeight="1">
      <c r="D17" s="136"/>
      <c r="E17" s="136"/>
      <c r="F17" s="136"/>
      <c r="G17" s="137"/>
      <c r="H17" s="133"/>
    </row>
    <row r="18" spans="2:8" ht="18" customHeight="1">
      <c r="H18" s="133"/>
    </row>
    <row r="19" spans="2:8" ht="18" customHeight="1" thickBot="1">
      <c r="B19" s="202" t="s">
        <v>129</v>
      </c>
      <c r="C19" s="202"/>
      <c r="D19" s="138">
        <f>D12-D15</f>
        <v>0</v>
      </c>
      <c r="E19" s="138">
        <f>E12-E15</f>
        <v>0</v>
      </c>
      <c r="F19" s="138">
        <f>F12-F15</f>
        <v>0</v>
      </c>
      <c r="G19" s="139"/>
      <c r="H19" s="140">
        <f>H12-H15</f>
        <v>0</v>
      </c>
    </row>
    <row r="20" spans="2:8" ht="18" customHeight="1" thickTop="1"/>
    <row r="21" spans="2:8" ht="18" customHeight="1">
      <c r="F21" s="141" t="s">
        <v>339</v>
      </c>
      <c r="G21" s="143"/>
      <c r="H21" s="142" t="s">
        <v>351</v>
      </c>
    </row>
    <row r="22" spans="2:8" ht="18" customHeight="1">
      <c r="E22" s="141"/>
      <c r="F22" s="141"/>
    </row>
    <row r="23" spans="2:8" ht="18" customHeight="1">
      <c r="F23" s="141" t="s">
        <v>334</v>
      </c>
      <c r="G23" s="143"/>
      <c r="H23" s="142" t="s">
        <v>351</v>
      </c>
    </row>
    <row r="24" spans="2:8" ht="18" customHeight="1">
      <c r="C24" s="105" t="s">
        <v>429</v>
      </c>
      <c r="D24" s="150"/>
    </row>
    <row r="26" spans="2:8">
      <c r="C26" s="105" t="s">
        <v>338</v>
      </c>
    </row>
    <row r="28" spans="2:8">
      <c r="C28" s="105" t="s">
        <v>349</v>
      </c>
    </row>
    <row r="29" spans="2:8">
      <c r="C29" s="105" t="s">
        <v>350</v>
      </c>
    </row>
    <row r="31" spans="2:8">
      <c r="B31" s="105" t="s">
        <v>403</v>
      </c>
    </row>
    <row r="32" spans="2:8">
      <c r="C32" s="205"/>
      <c r="D32" s="206"/>
      <c r="E32" s="206"/>
      <c r="F32" s="206"/>
      <c r="G32" s="206"/>
      <c r="H32" s="207"/>
    </row>
    <row r="33" spans="3:8">
      <c r="C33" s="205"/>
      <c r="D33" s="206"/>
      <c r="E33" s="206"/>
      <c r="F33" s="206"/>
      <c r="G33" s="206"/>
      <c r="H33" s="207"/>
    </row>
    <row r="34" spans="3:8">
      <c r="C34" s="205"/>
      <c r="D34" s="206"/>
      <c r="E34" s="206"/>
      <c r="F34" s="206"/>
      <c r="G34" s="206"/>
      <c r="H34" s="207"/>
    </row>
    <row r="35" spans="3:8">
      <c r="C35" s="205"/>
      <c r="D35" s="206"/>
      <c r="E35" s="206"/>
      <c r="F35" s="206"/>
      <c r="G35" s="206"/>
      <c r="H35" s="207"/>
    </row>
    <row r="36" spans="3:8">
      <c r="C36" s="205"/>
      <c r="D36" s="206"/>
      <c r="E36" s="206"/>
      <c r="F36" s="206"/>
      <c r="G36" s="206"/>
      <c r="H36" s="207"/>
    </row>
    <row r="37" spans="3:8">
      <c r="C37" s="205"/>
      <c r="D37" s="206"/>
      <c r="E37" s="206"/>
      <c r="F37" s="206"/>
      <c r="G37" s="206"/>
      <c r="H37" s="207"/>
    </row>
    <row r="38" spans="3:8">
      <c r="C38" s="199"/>
      <c r="D38" s="200"/>
      <c r="E38" s="200"/>
      <c r="F38" s="200"/>
      <c r="G38" s="200"/>
      <c r="H38" s="201"/>
    </row>
    <row r="39" spans="3:8">
      <c r="C39" s="199"/>
      <c r="D39" s="200"/>
      <c r="E39" s="200"/>
      <c r="F39" s="200"/>
      <c r="G39" s="200"/>
      <c r="H39" s="201"/>
    </row>
    <row r="40" spans="3:8">
      <c r="C40" s="199"/>
      <c r="D40" s="200"/>
      <c r="E40" s="200"/>
      <c r="F40" s="200"/>
      <c r="G40" s="200"/>
      <c r="H40" s="201"/>
    </row>
    <row r="41" spans="3:8">
      <c r="C41" s="199"/>
      <c r="D41" s="200"/>
      <c r="E41" s="200"/>
      <c r="F41" s="200"/>
      <c r="G41" s="200"/>
      <c r="H41" s="201"/>
    </row>
    <row r="42" spans="3:8">
      <c r="C42" s="199"/>
      <c r="D42" s="200"/>
      <c r="E42" s="200"/>
      <c r="F42" s="200"/>
      <c r="G42" s="200"/>
      <c r="H42" s="201"/>
    </row>
    <row r="43" spans="3:8">
      <c r="C43" s="199"/>
      <c r="D43" s="200"/>
      <c r="E43" s="200"/>
      <c r="F43" s="200"/>
      <c r="G43" s="200"/>
      <c r="H43" s="201"/>
    </row>
    <row r="44" spans="3:8">
      <c r="C44" s="199"/>
      <c r="D44" s="200"/>
      <c r="E44" s="200"/>
      <c r="F44" s="200"/>
      <c r="G44" s="200"/>
      <c r="H44" s="201"/>
    </row>
    <row r="45" spans="3:8">
      <c r="C45" s="199"/>
      <c r="D45" s="200"/>
      <c r="E45" s="200"/>
      <c r="F45" s="200"/>
      <c r="G45" s="200"/>
      <c r="H45" s="201"/>
    </row>
    <row r="46" spans="3:8">
      <c r="C46" s="199"/>
      <c r="D46" s="200"/>
      <c r="E46" s="200"/>
      <c r="F46" s="200"/>
      <c r="G46" s="200"/>
      <c r="H46" s="201"/>
    </row>
    <row r="47" spans="3:8">
      <c r="C47" s="199"/>
      <c r="D47" s="200"/>
      <c r="E47" s="200"/>
      <c r="F47" s="200"/>
      <c r="G47" s="200"/>
      <c r="H47" s="201"/>
    </row>
    <row r="48" spans="3:8">
      <c r="C48" s="199"/>
      <c r="D48" s="200"/>
      <c r="E48" s="200"/>
      <c r="F48" s="200"/>
      <c r="G48" s="200"/>
      <c r="H48" s="201"/>
    </row>
    <row r="49" spans="3:8">
      <c r="C49" s="199"/>
      <c r="D49" s="200"/>
      <c r="E49" s="200"/>
      <c r="F49" s="200"/>
      <c r="G49" s="200"/>
      <c r="H49" s="201"/>
    </row>
  </sheetData>
  <sheetProtection sheet="1" objects="1" scenarios="1" selectLockedCells="1"/>
  <mergeCells count="21">
    <mergeCell ref="C38:H38"/>
    <mergeCell ref="B19:C19"/>
    <mergeCell ref="A2:H2"/>
    <mergeCell ref="C3:H3"/>
    <mergeCell ref="C32:H32"/>
    <mergeCell ref="C33:H33"/>
    <mergeCell ref="C34:H34"/>
    <mergeCell ref="C35:H35"/>
    <mergeCell ref="C36:H36"/>
    <mergeCell ref="C37:H37"/>
    <mergeCell ref="C39:H39"/>
    <mergeCell ref="C40:H40"/>
    <mergeCell ref="C41:H41"/>
    <mergeCell ref="C42:H42"/>
    <mergeCell ref="C43:H43"/>
    <mergeCell ref="C49:H49"/>
    <mergeCell ref="C44:H44"/>
    <mergeCell ref="C45:H45"/>
    <mergeCell ref="C46:H46"/>
    <mergeCell ref="C47:H47"/>
    <mergeCell ref="C48:H48"/>
  </mergeCells>
  <phoneticPr fontId="12" type="noConversion"/>
  <conditionalFormatting sqref="D12:G12 D19:G19">
    <cfRule type="cellIs" dxfId="3" priority="5" stopIfTrue="1" operator="notEqual">
      <formula>0</formula>
    </cfRule>
  </conditionalFormatting>
  <conditionalFormatting sqref="G9:G15">
    <cfRule type="cellIs" dxfId="2" priority="2" stopIfTrue="1" operator="notEqual">
      <formula>0</formula>
    </cfRule>
  </conditionalFormatting>
  <conditionalFormatting sqref="H9:H19">
    <cfRule type="cellIs" dxfId="1" priority="1" stopIfTrue="1" operator="notEqual">
      <formula>0</formula>
    </cfRule>
  </conditionalFormatting>
  <pageMargins left="0.25" right="0.25" top="0.75" bottom="0.75" header="0.3" footer="0.3"/>
  <pageSetup scale="83" orientation="portrait" horizontalDpi="1200" verticalDpi="1200" r:id="rId1"/>
  <headerFooter>
    <oddFooter>&amp;C9</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141"/>
  <sheetViews>
    <sheetView zoomScaleNormal="100" workbookViewId="0">
      <pane ySplit="2" topLeftCell="A3" activePane="bottomLeft" state="frozen"/>
      <selection pane="bottomLeft" activeCell="B20" sqref="B20:J20"/>
    </sheetView>
  </sheetViews>
  <sheetFormatPr defaultRowHeight="15"/>
  <cols>
    <col min="1" max="1" width="4.5703125" customWidth="1"/>
    <col min="2" max="2" width="6.85546875" customWidth="1"/>
    <col min="3" max="3" width="7.28515625" customWidth="1"/>
    <col min="5" max="5" width="5.140625" customWidth="1"/>
    <col min="6" max="6" width="11.85546875" customWidth="1"/>
    <col min="8" max="9" width="11.140625" customWidth="1"/>
    <col min="10" max="10" width="22.7109375" customWidth="1"/>
  </cols>
  <sheetData>
    <row r="1" spans="1:13">
      <c r="D1" s="46" t="str">
        <f>IF(ISBLANK(Settings!$B$4),"",Settings!$B$4)</f>
        <v/>
      </c>
    </row>
    <row r="2" spans="1:13" ht="30.75">
      <c r="A2" s="211" t="s">
        <v>82</v>
      </c>
      <c r="B2" s="211"/>
      <c r="C2" s="211"/>
      <c r="D2" s="211"/>
      <c r="E2" s="211"/>
      <c r="F2" s="211"/>
      <c r="G2" s="211"/>
      <c r="H2" s="211"/>
      <c r="I2" s="211"/>
      <c r="J2" s="211"/>
    </row>
    <row r="3" spans="1:13" ht="15" customHeight="1">
      <c r="A3" s="147" t="s">
        <v>411</v>
      </c>
      <c r="B3" s="146"/>
      <c r="C3" s="146"/>
      <c r="D3" s="146"/>
      <c r="E3" s="146"/>
      <c r="F3" s="146"/>
      <c r="G3" s="146"/>
      <c r="H3" s="146"/>
      <c r="I3" s="146"/>
      <c r="J3" s="146"/>
    </row>
    <row r="4" spans="1:13" s="148" customFormat="1" ht="15" customHeight="1">
      <c r="A4" s="147" t="s">
        <v>412</v>
      </c>
      <c r="B4" s="147"/>
      <c r="C4" s="147"/>
      <c r="D4" s="147"/>
      <c r="E4" s="147"/>
      <c r="F4" s="147"/>
      <c r="G4" s="147"/>
      <c r="H4" s="147"/>
      <c r="I4" s="147"/>
      <c r="J4" s="147"/>
    </row>
    <row r="5" spans="1:13" s="148" customFormat="1" ht="15" customHeight="1">
      <c r="A5" s="147"/>
      <c r="B5" s="147"/>
      <c r="C5" s="147"/>
      <c r="D5" s="147"/>
      <c r="E5" s="147"/>
      <c r="F5" s="147"/>
      <c r="G5" s="147"/>
      <c r="H5" s="147"/>
      <c r="I5" s="147"/>
      <c r="J5" s="147"/>
    </row>
    <row r="6" spans="1:13">
      <c r="A6" s="16"/>
      <c r="B6" s="16"/>
      <c r="C6" s="16"/>
      <c r="D6" s="16"/>
      <c r="E6" s="16"/>
      <c r="F6" s="16"/>
      <c r="G6" s="16"/>
      <c r="H6" s="16"/>
      <c r="I6" s="16"/>
      <c r="J6" s="16"/>
    </row>
    <row r="7" spans="1:13">
      <c r="A7" s="10" t="s">
        <v>83</v>
      </c>
    </row>
    <row r="9" spans="1:13" s="16" customFormat="1">
      <c r="E9" t="s">
        <v>118</v>
      </c>
      <c r="M9" s="31"/>
    </row>
    <row r="10" spans="1:13" s="16" customFormat="1">
      <c r="E10" t="s">
        <v>84</v>
      </c>
    </row>
    <row r="11" spans="1:13" s="16" customFormat="1">
      <c r="E11" t="s">
        <v>85</v>
      </c>
    </row>
    <row r="12" spans="1:13" s="16" customFormat="1">
      <c r="E12" s="176" t="s">
        <v>414</v>
      </c>
      <c r="F12" s="176"/>
      <c r="G12" s="176"/>
      <c r="H12" s="176"/>
      <c r="I12" s="176"/>
      <c r="J12" s="176"/>
    </row>
    <row r="13" spans="1:13" s="16" customFormat="1" ht="16.5" customHeight="1">
      <c r="E13" s="212" t="s">
        <v>141</v>
      </c>
      <c r="F13" s="212"/>
      <c r="G13" s="212"/>
      <c r="H13" s="212"/>
      <c r="I13" s="212"/>
      <c r="J13" s="212"/>
    </row>
    <row r="14" spans="1:13" s="16" customFormat="1" ht="16.5" customHeight="1">
      <c r="E14" s="212" t="s">
        <v>415</v>
      </c>
      <c r="F14" s="212"/>
      <c r="G14" s="212"/>
      <c r="H14" s="212"/>
      <c r="I14" s="212"/>
      <c r="J14" s="212"/>
    </row>
    <row r="15" spans="1:13" s="16" customFormat="1" ht="31.5" customHeight="1">
      <c r="E15" s="212" t="s">
        <v>140</v>
      </c>
      <c r="F15" s="212"/>
      <c r="G15" s="212"/>
      <c r="H15" s="212"/>
      <c r="I15" s="212"/>
      <c r="J15" s="212"/>
    </row>
    <row r="17" spans="1:10">
      <c r="B17" s="210"/>
      <c r="C17" s="210"/>
      <c r="D17" s="210"/>
      <c r="E17" s="210"/>
      <c r="F17" s="210"/>
      <c r="G17" s="210"/>
      <c r="H17" s="210"/>
      <c r="I17" s="210"/>
      <c r="J17" s="210"/>
    </row>
    <row r="18" spans="1:10">
      <c r="B18" s="183"/>
      <c r="C18" s="183"/>
      <c r="D18" s="183"/>
      <c r="E18" s="183"/>
      <c r="F18" s="183"/>
      <c r="G18" s="183"/>
      <c r="H18" s="183"/>
      <c r="I18" s="183"/>
      <c r="J18" s="183"/>
    </row>
    <row r="19" spans="1:10">
      <c r="B19" s="183"/>
      <c r="C19" s="183"/>
      <c r="D19" s="183"/>
      <c r="E19" s="183"/>
      <c r="F19" s="183"/>
      <c r="G19" s="183"/>
      <c r="H19" s="183"/>
      <c r="I19" s="183"/>
      <c r="J19" s="183"/>
    </row>
    <row r="20" spans="1:10">
      <c r="B20" s="183"/>
      <c r="C20" s="183"/>
      <c r="D20" s="183"/>
      <c r="E20" s="183"/>
      <c r="F20" s="183"/>
      <c r="G20" s="183"/>
      <c r="H20" s="183"/>
      <c r="I20" s="183"/>
      <c r="J20" s="183"/>
    </row>
    <row r="21" spans="1:10">
      <c r="B21" s="183"/>
      <c r="C21" s="183"/>
      <c r="D21" s="183"/>
      <c r="E21" s="183"/>
      <c r="F21" s="183"/>
      <c r="G21" s="183"/>
      <c r="H21" s="183"/>
      <c r="I21" s="183"/>
      <c r="J21" s="183"/>
    </row>
    <row r="22" spans="1:10" s="15" customFormat="1">
      <c r="B22" s="29"/>
      <c r="C22" s="29"/>
      <c r="D22" s="29"/>
      <c r="E22" s="29"/>
      <c r="F22" s="29"/>
      <c r="G22" s="29"/>
      <c r="H22" s="29"/>
      <c r="I22" s="29"/>
      <c r="J22" s="29"/>
    </row>
    <row r="23" spans="1:10">
      <c r="A23" s="10" t="s">
        <v>86</v>
      </c>
    </row>
    <row r="25" spans="1:10" s="16" customFormat="1" ht="15" customHeight="1">
      <c r="E25" s="176" t="s">
        <v>87</v>
      </c>
      <c r="F25" s="176"/>
      <c r="G25" s="176"/>
      <c r="H25" s="176"/>
      <c r="I25" s="176"/>
      <c r="J25" s="176"/>
    </row>
    <row r="26" spans="1:10" s="16" customFormat="1" ht="15" customHeight="1">
      <c r="E26" t="s">
        <v>418</v>
      </c>
      <c r="F26" s="30"/>
      <c r="G26" s="30"/>
      <c r="H26" s="30"/>
      <c r="I26" s="30"/>
      <c r="J26" s="30"/>
    </row>
    <row r="27" spans="1:10" s="16" customFormat="1">
      <c r="E27" t="s">
        <v>88</v>
      </c>
    </row>
    <row r="28" spans="1:10" s="16" customFormat="1">
      <c r="E28" t="s">
        <v>439</v>
      </c>
    </row>
    <row r="29" spans="1:10" s="16" customFormat="1" ht="15" customHeight="1">
      <c r="E29" s="176" t="s">
        <v>89</v>
      </c>
      <c r="F29" s="176"/>
      <c r="G29" s="176"/>
      <c r="H29" s="176"/>
      <c r="I29" s="176"/>
      <c r="J29" s="176"/>
    </row>
    <row r="30" spans="1:10">
      <c r="E30" s="176" t="s">
        <v>416</v>
      </c>
      <c r="F30" s="176"/>
      <c r="G30" s="176"/>
      <c r="H30" s="176"/>
      <c r="I30" s="176"/>
      <c r="J30" s="176"/>
    </row>
    <row r="32" spans="1:10">
      <c r="B32" s="210"/>
      <c r="C32" s="210"/>
      <c r="D32" s="210"/>
      <c r="E32" s="210"/>
      <c r="F32" s="210"/>
      <c r="G32" s="210"/>
      <c r="H32" s="210"/>
      <c r="I32" s="210"/>
      <c r="J32" s="210"/>
    </row>
    <row r="33" spans="1:10">
      <c r="B33" s="183"/>
      <c r="C33" s="183"/>
      <c r="D33" s="183"/>
      <c r="E33" s="183"/>
      <c r="F33" s="183"/>
      <c r="G33" s="183"/>
      <c r="H33" s="183"/>
      <c r="I33" s="183"/>
      <c r="J33" s="183"/>
    </row>
    <row r="34" spans="1:10">
      <c r="B34" s="183"/>
      <c r="C34" s="183"/>
      <c r="D34" s="183"/>
      <c r="E34" s="183"/>
      <c r="F34" s="183"/>
      <c r="G34" s="183"/>
      <c r="H34" s="183"/>
      <c r="I34" s="183"/>
      <c r="J34" s="183"/>
    </row>
    <row r="35" spans="1:10">
      <c r="B35" s="183"/>
      <c r="C35" s="183"/>
      <c r="D35" s="183"/>
      <c r="E35" s="183"/>
      <c r="F35" s="183"/>
      <c r="G35" s="183"/>
      <c r="H35" s="183"/>
      <c r="I35" s="183"/>
      <c r="J35" s="183"/>
    </row>
    <row r="36" spans="1:10">
      <c r="B36" s="183"/>
      <c r="C36" s="183"/>
      <c r="D36" s="183"/>
      <c r="E36" s="183"/>
      <c r="F36" s="183"/>
      <c r="G36" s="183"/>
      <c r="H36" s="183"/>
      <c r="I36" s="183"/>
      <c r="J36" s="183"/>
    </row>
    <row r="38" spans="1:10">
      <c r="A38" s="10" t="s">
        <v>90</v>
      </c>
    </row>
    <row r="40" spans="1:10" ht="15" customHeight="1">
      <c r="E40" s="176" t="s">
        <v>117</v>
      </c>
      <c r="F40" s="176"/>
      <c r="G40" s="176"/>
      <c r="H40" s="176"/>
      <c r="I40" s="176"/>
      <c r="J40" s="176"/>
    </row>
    <row r="41" spans="1:10">
      <c r="E41" t="s">
        <v>91</v>
      </c>
    </row>
    <row r="42" spans="1:10" ht="15" customHeight="1">
      <c r="E42" s="212" t="s">
        <v>139</v>
      </c>
      <c r="F42" s="212"/>
      <c r="G42" s="212"/>
      <c r="H42" s="212"/>
      <c r="I42" s="212"/>
      <c r="J42" s="212"/>
    </row>
    <row r="43" spans="1:10">
      <c r="E43" s="15" t="s">
        <v>413</v>
      </c>
      <c r="F43" s="15"/>
      <c r="G43" s="15"/>
      <c r="H43" s="15"/>
      <c r="I43" s="15"/>
      <c r="J43" s="15"/>
    </row>
    <row r="45" spans="1:10">
      <c r="B45" s="210"/>
      <c r="C45" s="210"/>
      <c r="D45" s="210"/>
      <c r="E45" s="210"/>
      <c r="F45" s="210"/>
      <c r="G45" s="210"/>
      <c r="H45" s="210"/>
      <c r="I45" s="210"/>
      <c r="J45" s="210"/>
    </row>
    <row r="46" spans="1:10">
      <c r="B46" s="183"/>
      <c r="C46" s="183"/>
      <c r="D46" s="183"/>
      <c r="E46" s="183"/>
      <c r="F46" s="183"/>
      <c r="G46" s="183"/>
      <c r="H46" s="183"/>
      <c r="I46" s="183"/>
      <c r="J46" s="183"/>
    </row>
    <row r="47" spans="1:10">
      <c r="B47" s="183"/>
      <c r="C47" s="183"/>
      <c r="D47" s="183"/>
      <c r="E47" s="183"/>
      <c r="F47" s="183"/>
      <c r="G47" s="183"/>
      <c r="H47" s="183"/>
      <c r="I47" s="183"/>
      <c r="J47" s="183"/>
    </row>
    <row r="48" spans="1:10">
      <c r="B48" s="183"/>
      <c r="C48" s="183"/>
      <c r="D48" s="183"/>
      <c r="E48" s="183"/>
      <c r="F48" s="183"/>
      <c r="G48" s="183"/>
      <c r="H48" s="183"/>
      <c r="I48" s="183"/>
      <c r="J48" s="183"/>
    </row>
    <row r="49" spans="1:10">
      <c r="B49" s="183"/>
      <c r="C49" s="183"/>
      <c r="D49" s="183"/>
      <c r="E49" s="183"/>
      <c r="F49" s="183"/>
      <c r="G49" s="183"/>
      <c r="H49" s="183"/>
      <c r="I49" s="183"/>
      <c r="J49" s="183"/>
    </row>
    <row r="51" spans="1:10">
      <c r="G51" s="14" t="s">
        <v>360</v>
      </c>
    </row>
    <row r="52" spans="1:10">
      <c r="A52" t="str">
        <f>IF(ISBLANK(TitlePage!$D$23),"",TitlePage!$D$23)</f>
        <v/>
      </c>
    </row>
    <row r="54" spans="1:10">
      <c r="A54" s="10" t="s">
        <v>92</v>
      </c>
    </row>
    <row r="55" spans="1:10">
      <c r="C55" s="37"/>
    </row>
    <row r="56" spans="1:10" ht="45.75" customHeight="1">
      <c r="E56" s="176" t="s">
        <v>327</v>
      </c>
      <c r="F56" s="176"/>
      <c r="G56" s="176"/>
      <c r="H56" s="176"/>
      <c r="I56" s="176"/>
      <c r="J56" s="176"/>
    </row>
    <row r="57" spans="1:10">
      <c r="F57" t="s">
        <v>93</v>
      </c>
      <c r="J57" s="92"/>
    </row>
    <row r="58" spans="1:10" ht="48.75" customHeight="1">
      <c r="E58" s="176" t="s">
        <v>420</v>
      </c>
      <c r="F58" s="176"/>
      <c r="G58" s="176"/>
      <c r="H58" s="176"/>
      <c r="I58" s="176"/>
      <c r="J58" s="176"/>
    </row>
    <row r="59" spans="1:10">
      <c r="E59" t="s">
        <v>94</v>
      </c>
    </row>
    <row r="60" spans="1:10">
      <c r="E60" t="s">
        <v>419</v>
      </c>
    </row>
    <row r="61" spans="1:10">
      <c r="E61" s="15" t="s">
        <v>142</v>
      </c>
      <c r="F61" s="15"/>
      <c r="G61" s="15"/>
      <c r="H61" s="15"/>
      <c r="I61" s="15"/>
      <c r="J61" s="15"/>
    </row>
    <row r="63" spans="1:10">
      <c r="B63" s="210"/>
      <c r="C63" s="210"/>
      <c r="D63" s="210"/>
      <c r="E63" s="210"/>
      <c r="F63" s="210"/>
      <c r="G63" s="210"/>
      <c r="H63" s="210"/>
      <c r="I63" s="210"/>
      <c r="J63" s="210"/>
    </row>
    <row r="64" spans="1:10">
      <c r="B64" s="183"/>
      <c r="C64" s="183"/>
      <c r="D64" s="183"/>
      <c r="E64" s="183"/>
      <c r="F64" s="183"/>
      <c r="G64" s="183"/>
      <c r="H64" s="183"/>
      <c r="I64" s="183"/>
      <c r="J64" s="183"/>
    </row>
    <row r="65" spans="1:10">
      <c r="B65" s="183"/>
      <c r="C65" s="183"/>
      <c r="D65" s="183"/>
      <c r="E65" s="183"/>
      <c r="F65" s="183"/>
      <c r="G65" s="183"/>
      <c r="H65" s="183"/>
      <c r="I65" s="183"/>
      <c r="J65" s="183"/>
    </row>
    <row r="66" spans="1:10">
      <c r="B66" s="183"/>
      <c r="C66" s="183"/>
      <c r="D66" s="183"/>
      <c r="E66" s="183"/>
      <c r="F66" s="183"/>
      <c r="G66" s="183"/>
      <c r="H66" s="183"/>
      <c r="I66" s="183"/>
      <c r="J66" s="183"/>
    </row>
    <row r="67" spans="1:10">
      <c r="B67" s="183"/>
      <c r="C67" s="183"/>
      <c r="D67" s="183"/>
      <c r="E67" s="183"/>
      <c r="F67" s="183"/>
      <c r="G67" s="183"/>
      <c r="H67" s="183"/>
      <c r="I67" s="183"/>
      <c r="J67" s="183"/>
    </row>
    <row r="69" spans="1:10">
      <c r="A69" s="10" t="s">
        <v>95</v>
      </c>
    </row>
    <row r="71" spans="1:10">
      <c r="E71" s="176" t="s">
        <v>96</v>
      </c>
      <c r="F71" s="176"/>
      <c r="G71" s="176"/>
      <c r="H71" s="176"/>
      <c r="I71" s="176"/>
      <c r="J71" s="176"/>
    </row>
    <row r="73" spans="1:10">
      <c r="B73" s="210"/>
      <c r="C73" s="210"/>
      <c r="D73" s="210"/>
      <c r="E73" s="210"/>
      <c r="F73" s="210"/>
      <c r="G73" s="210"/>
      <c r="H73" s="210"/>
      <c r="I73" s="210"/>
      <c r="J73" s="210"/>
    </row>
    <row r="74" spans="1:10">
      <c r="B74" s="183"/>
      <c r="C74" s="183"/>
      <c r="D74" s="183"/>
      <c r="E74" s="183"/>
      <c r="F74" s="183"/>
      <c r="G74" s="183"/>
      <c r="H74" s="183"/>
      <c r="I74" s="183"/>
      <c r="J74" s="183"/>
    </row>
    <row r="75" spans="1:10">
      <c r="B75" s="183"/>
      <c r="C75" s="183"/>
      <c r="D75" s="183"/>
      <c r="E75" s="183"/>
      <c r="F75" s="183"/>
      <c r="G75" s="183"/>
      <c r="H75" s="183"/>
      <c r="I75" s="183"/>
      <c r="J75" s="183"/>
    </row>
    <row r="76" spans="1:10">
      <c r="B76" s="183"/>
      <c r="C76" s="183"/>
      <c r="D76" s="183"/>
      <c r="E76" s="183"/>
      <c r="F76" s="183"/>
      <c r="G76" s="183"/>
      <c r="H76" s="183"/>
      <c r="I76" s="183"/>
      <c r="J76" s="183"/>
    </row>
    <row r="77" spans="1:10">
      <c r="B77" s="183"/>
      <c r="C77" s="183"/>
      <c r="D77" s="183"/>
      <c r="E77" s="183"/>
      <c r="F77" s="183"/>
      <c r="G77" s="183"/>
      <c r="H77" s="183"/>
      <c r="I77" s="183"/>
      <c r="J77" s="183"/>
    </row>
    <row r="79" spans="1:10">
      <c r="A79" s="10" t="s">
        <v>97</v>
      </c>
    </row>
    <row r="81" spans="1:10">
      <c r="E81" t="s">
        <v>98</v>
      </c>
    </row>
    <row r="82" spans="1:10">
      <c r="E82" t="s">
        <v>99</v>
      </c>
    </row>
    <row r="83" spans="1:10">
      <c r="E83" s="176" t="s">
        <v>100</v>
      </c>
      <c r="F83" s="176"/>
      <c r="G83" s="176"/>
      <c r="H83" s="176"/>
      <c r="I83" s="176"/>
      <c r="J83" s="176"/>
    </row>
    <row r="84" spans="1:10">
      <c r="E84" s="176" t="s">
        <v>101</v>
      </c>
      <c r="F84" s="176"/>
      <c r="G84" s="176"/>
      <c r="H84" s="176"/>
      <c r="I84" s="176"/>
      <c r="J84" s="176"/>
    </row>
    <row r="85" spans="1:10">
      <c r="E85" t="s">
        <v>102</v>
      </c>
    </row>
    <row r="87" spans="1:10">
      <c r="B87" s="209"/>
      <c r="C87" s="209"/>
      <c r="D87" s="209"/>
      <c r="E87" s="209"/>
      <c r="F87" s="209"/>
      <c r="G87" s="209"/>
      <c r="H87" s="209"/>
      <c r="I87" s="209"/>
      <c r="J87" s="209"/>
    </row>
    <row r="88" spans="1:10">
      <c r="B88" s="183"/>
      <c r="C88" s="183"/>
      <c r="D88" s="183"/>
      <c r="E88" s="183"/>
      <c r="F88" s="183"/>
      <c r="G88" s="183"/>
      <c r="H88" s="183"/>
      <c r="I88" s="183"/>
      <c r="J88" s="183"/>
    </row>
    <row r="89" spans="1:10">
      <c r="B89" s="183"/>
      <c r="C89" s="183"/>
      <c r="D89" s="183"/>
      <c r="E89" s="183"/>
      <c r="F89" s="183"/>
      <c r="G89" s="183"/>
      <c r="H89" s="183"/>
      <c r="I89" s="183"/>
      <c r="J89" s="183"/>
    </row>
    <row r="90" spans="1:10">
      <c r="B90" s="183"/>
      <c r="C90" s="183"/>
      <c r="D90" s="183"/>
      <c r="E90" s="183"/>
      <c r="F90" s="183"/>
      <c r="G90" s="183"/>
      <c r="H90" s="183"/>
      <c r="I90" s="183"/>
      <c r="J90" s="183"/>
    </row>
    <row r="91" spans="1:10">
      <c r="B91" s="183"/>
      <c r="C91" s="183"/>
      <c r="D91" s="183"/>
      <c r="E91" s="183"/>
      <c r="F91" s="183"/>
      <c r="G91" s="183"/>
      <c r="H91" s="183"/>
      <c r="I91" s="183"/>
      <c r="J91" s="183"/>
    </row>
    <row r="94" spans="1:10">
      <c r="G94" s="14" t="s">
        <v>361</v>
      </c>
    </row>
    <row r="95" spans="1:10">
      <c r="A95" t="str">
        <f>IF(ISBLANK(TitlePage!$D$23),"",TitlePage!$D$23)</f>
        <v/>
      </c>
    </row>
    <row r="97" spans="1:10" ht="30.75">
      <c r="A97" s="104" t="s">
        <v>402</v>
      </c>
    </row>
    <row r="100" spans="1:10">
      <c r="A100" s="10" t="s">
        <v>103</v>
      </c>
    </row>
    <row r="102" spans="1:10">
      <c r="E102" t="s">
        <v>104</v>
      </c>
    </row>
    <row r="103" spans="1:10">
      <c r="F103" t="s">
        <v>105</v>
      </c>
      <c r="G103" s="192"/>
      <c r="H103" s="192"/>
      <c r="I103" s="192"/>
      <c r="J103" s="192"/>
    </row>
    <row r="105" spans="1:10">
      <c r="A105" s="10" t="s">
        <v>106</v>
      </c>
    </row>
    <row r="107" spans="1:10" ht="30" customHeight="1">
      <c r="B107" t="s">
        <v>107</v>
      </c>
      <c r="F107" s="208"/>
      <c r="G107" s="208"/>
      <c r="H107" s="208"/>
      <c r="I107" s="208"/>
      <c r="J107" s="208"/>
    </row>
    <row r="110" spans="1:10" ht="30" customHeight="1">
      <c r="B110" t="s">
        <v>108</v>
      </c>
      <c r="F110" s="208"/>
      <c r="G110" s="208"/>
      <c r="H110" s="208"/>
      <c r="I110" s="208"/>
      <c r="J110" s="208"/>
    </row>
    <row r="113" spans="1:10" ht="30" customHeight="1">
      <c r="B113" t="s">
        <v>109</v>
      </c>
      <c r="F113" s="208"/>
      <c r="G113" s="208"/>
      <c r="H113" s="208"/>
      <c r="I113" s="208"/>
      <c r="J113" s="208"/>
    </row>
    <row r="117" spans="1:10">
      <c r="A117" s="10" t="s">
        <v>110</v>
      </c>
    </row>
    <row r="119" spans="1:10" ht="30" customHeight="1">
      <c r="B119" t="s">
        <v>111</v>
      </c>
      <c r="F119" s="208"/>
      <c r="G119" s="208"/>
      <c r="H119" s="208"/>
      <c r="I119" s="208"/>
      <c r="J119" s="208"/>
    </row>
    <row r="122" spans="1:10" ht="30" customHeight="1">
      <c r="B122" t="s">
        <v>112</v>
      </c>
      <c r="F122" s="208"/>
      <c r="G122" s="208"/>
      <c r="H122" s="208"/>
      <c r="I122" s="208"/>
      <c r="J122" s="208"/>
    </row>
    <row r="125" spans="1:10">
      <c r="A125" s="36" t="s">
        <v>124</v>
      </c>
      <c r="B125" s="10" t="s">
        <v>421</v>
      </c>
    </row>
    <row r="141" spans="7:7">
      <c r="G141" t="s">
        <v>362</v>
      </c>
    </row>
  </sheetData>
  <sheetProtection sheet="1" objects="1" scenarios="1" selectLockedCells="1"/>
  <mergeCells count="51">
    <mergeCell ref="A2:J2"/>
    <mergeCell ref="E42:J42"/>
    <mergeCell ref="E40:J40"/>
    <mergeCell ref="E12:J12"/>
    <mergeCell ref="B17:J17"/>
    <mergeCell ref="B18:J18"/>
    <mergeCell ref="B19:J19"/>
    <mergeCell ref="E15:J15"/>
    <mergeCell ref="E13:J13"/>
    <mergeCell ref="B20:J20"/>
    <mergeCell ref="B21:J21"/>
    <mergeCell ref="E29:J29"/>
    <mergeCell ref="E14:J14"/>
    <mergeCell ref="E25:J25"/>
    <mergeCell ref="E30:J30"/>
    <mergeCell ref="B32:J32"/>
    <mergeCell ref="E58:J58"/>
    <mergeCell ref="B34:J34"/>
    <mergeCell ref="B35:J35"/>
    <mergeCell ref="B63:J63"/>
    <mergeCell ref="B36:J36"/>
    <mergeCell ref="B47:J47"/>
    <mergeCell ref="B48:J48"/>
    <mergeCell ref="B49:J49"/>
    <mergeCell ref="E56:J56"/>
    <mergeCell ref="B45:J45"/>
    <mergeCell ref="B46:J46"/>
    <mergeCell ref="B33:J33"/>
    <mergeCell ref="F122:J122"/>
    <mergeCell ref="B91:J91"/>
    <mergeCell ref="G103:J103"/>
    <mergeCell ref="F110:J110"/>
    <mergeCell ref="F107:J107"/>
    <mergeCell ref="F113:J113"/>
    <mergeCell ref="F119:J119"/>
    <mergeCell ref="B67:J67"/>
    <mergeCell ref="E71:J71"/>
    <mergeCell ref="B87:J87"/>
    <mergeCell ref="B73:J73"/>
    <mergeCell ref="B64:J64"/>
    <mergeCell ref="B65:J65"/>
    <mergeCell ref="B74:J74"/>
    <mergeCell ref="B75:J75"/>
    <mergeCell ref="B76:J76"/>
    <mergeCell ref="B66:J66"/>
    <mergeCell ref="B89:J89"/>
    <mergeCell ref="B90:J90"/>
    <mergeCell ref="B77:J77"/>
    <mergeCell ref="E83:J83"/>
    <mergeCell ref="E84:J84"/>
    <mergeCell ref="B88:J88"/>
  </mergeCells>
  <phoneticPr fontId="12" type="noConversion"/>
  <pageMargins left="0.7" right="0.5" top="0.75" bottom="0.25" header="0.3" footer="0.3"/>
  <pageSetup scale="92" fitToHeight="3" orientation="portrait" r:id="rId1"/>
  <headerFooter differentOddEven="1" differentFirst="1"/>
  <rowBreaks count="2" manualBreakCount="2">
    <brk id="51" max="9" man="1"/>
    <brk id="9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8346" r:id="rId4" name="Check Box 154">
              <controlPr defaultSize="0" autoFill="0" autoLine="0" autoPict="0">
                <anchor moveWithCells="1" sizeWithCells="1">
                  <from>
                    <xdr:col>0</xdr:col>
                    <xdr:colOff>285750</xdr:colOff>
                    <xdr:row>14</xdr:row>
                    <xdr:rowOff>161925</xdr:rowOff>
                  </from>
                  <to>
                    <xdr:col>1</xdr:col>
                    <xdr:colOff>419100</xdr:colOff>
                    <xdr:row>14</xdr:row>
                    <xdr:rowOff>381000</xdr:rowOff>
                  </to>
                </anchor>
              </controlPr>
            </control>
          </mc:Choice>
        </mc:AlternateContent>
        <mc:AlternateContent xmlns:mc="http://schemas.openxmlformats.org/markup-compatibility/2006">
          <mc:Choice Requires="x14">
            <control shapeId="8347" r:id="rId5" name="Check Box 155">
              <controlPr defaultSize="0" autoFill="0" autoLine="0" autoPict="0">
                <anchor moveWithCells="1" sizeWithCells="1">
                  <from>
                    <xdr:col>2</xdr:col>
                    <xdr:colOff>9525</xdr:colOff>
                    <xdr:row>14</xdr:row>
                    <xdr:rowOff>161925</xdr:rowOff>
                  </from>
                  <to>
                    <xdr:col>3</xdr:col>
                    <xdr:colOff>95250</xdr:colOff>
                    <xdr:row>14</xdr:row>
                    <xdr:rowOff>381000</xdr:rowOff>
                  </to>
                </anchor>
              </controlPr>
            </control>
          </mc:Choice>
        </mc:AlternateContent>
        <mc:AlternateContent xmlns:mc="http://schemas.openxmlformats.org/markup-compatibility/2006">
          <mc:Choice Requires="x14">
            <control shapeId="8350" r:id="rId6" name="Check Box 158">
              <controlPr defaultSize="0" autoFill="0" autoLine="0" autoPict="0">
                <anchor moveWithCells="1" sizeWithCells="1">
                  <from>
                    <xdr:col>1</xdr:col>
                    <xdr:colOff>0</xdr:colOff>
                    <xdr:row>9</xdr:row>
                    <xdr:rowOff>9525</xdr:rowOff>
                  </from>
                  <to>
                    <xdr:col>1</xdr:col>
                    <xdr:colOff>447675</xdr:colOff>
                    <xdr:row>10</xdr:row>
                    <xdr:rowOff>38100</xdr:rowOff>
                  </to>
                </anchor>
              </controlPr>
            </control>
          </mc:Choice>
        </mc:AlternateContent>
        <mc:AlternateContent xmlns:mc="http://schemas.openxmlformats.org/markup-compatibility/2006">
          <mc:Choice Requires="x14">
            <control shapeId="8351" r:id="rId7" name="Check Box 159">
              <controlPr defaultSize="0" autoFill="0" autoLine="0" autoPict="0">
                <anchor moveWithCells="1" sizeWithCells="1">
                  <from>
                    <xdr:col>2</xdr:col>
                    <xdr:colOff>38100</xdr:colOff>
                    <xdr:row>9</xdr:row>
                    <xdr:rowOff>9525</xdr:rowOff>
                  </from>
                  <to>
                    <xdr:col>3</xdr:col>
                    <xdr:colOff>133350</xdr:colOff>
                    <xdr:row>10</xdr:row>
                    <xdr:rowOff>38100</xdr:rowOff>
                  </to>
                </anchor>
              </controlPr>
            </control>
          </mc:Choice>
        </mc:AlternateContent>
        <mc:AlternateContent xmlns:mc="http://schemas.openxmlformats.org/markup-compatibility/2006">
          <mc:Choice Requires="x14">
            <control shapeId="8354" r:id="rId8" name="Check Box 162">
              <controlPr defaultSize="0" autoFill="0" autoLine="0" autoPict="0">
                <anchor moveWithCells="1" sizeWithCells="1">
                  <from>
                    <xdr:col>1</xdr:col>
                    <xdr:colOff>0</xdr:colOff>
                    <xdr:row>11</xdr:row>
                    <xdr:rowOff>104775</xdr:rowOff>
                  </from>
                  <to>
                    <xdr:col>1</xdr:col>
                    <xdr:colOff>438150</xdr:colOff>
                    <xdr:row>13</xdr:row>
                    <xdr:rowOff>114300</xdr:rowOff>
                  </to>
                </anchor>
              </controlPr>
            </control>
          </mc:Choice>
        </mc:AlternateContent>
        <mc:AlternateContent xmlns:mc="http://schemas.openxmlformats.org/markup-compatibility/2006">
          <mc:Choice Requires="x14">
            <control shapeId="8355" r:id="rId9" name="Check Box 163">
              <controlPr defaultSize="0" autoFill="0" autoLine="0" autoPict="0">
                <anchor moveWithCells="1" sizeWithCells="1">
                  <from>
                    <xdr:col>2</xdr:col>
                    <xdr:colOff>28575</xdr:colOff>
                    <xdr:row>11</xdr:row>
                    <xdr:rowOff>104775</xdr:rowOff>
                  </from>
                  <to>
                    <xdr:col>3</xdr:col>
                    <xdr:colOff>114300</xdr:colOff>
                    <xdr:row>13</xdr:row>
                    <xdr:rowOff>114300</xdr:rowOff>
                  </to>
                </anchor>
              </controlPr>
            </control>
          </mc:Choice>
        </mc:AlternateContent>
        <mc:AlternateContent xmlns:mc="http://schemas.openxmlformats.org/markup-compatibility/2006">
          <mc:Choice Requires="x14">
            <control shapeId="8358" r:id="rId10" name="Check Box 166">
              <controlPr defaultSize="0" autoFill="0" autoLine="0" autoPict="0">
                <anchor moveWithCells="1" sizeWithCells="1">
                  <from>
                    <xdr:col>0</xdr:col>
                    <xdr:colOff>285750</xdr:colOff>
                    <xdr:row>10</xdr:row>
                    <xdr:rowOff>19050</xdr:rowOff>
                  </from>
                  <to>
                    <xdr:col>1</xdr:col>
                    <xdr:colOff>419100</xdr:colOff>
                    <xdr:row>11</xdr:row>
                    <xdr:rowOff>47625</xdr:rowOff>
                  </to>
                </anchor>
              </controlPr>
            </control>
          </mc:Choice>
        </mc:AlternateContent>
        <mc:AlternateContent xmlns:mc="http://schemas.openxmlformats.org/markup-compatibility/2006">
          <mc:Choice Requires="x14">
            <control shapeId="8359" r:id="rId11" name="Check Box 167">
              <controlPr defaultSize="0" autoFill="0" autoLine="0" autoPict="0">
                <anchor moveWithCells="1" sizeWithCells="1">
                  <from>
                    <xdr:col>2</xdr:col>
                    <xdr:colOff>9525</xdr:colOff>
                    <xdr:row>10</xdr:row>
                    <xdr:rowOff>19050</xdr:rowOff>
                  </from>
                  <to>
                    <xdr:col>3</xdr:col>
                    <xdr:colOff>95250</xdr:colOff>
                    <xdr:row>11</xdr:row>
                    <xdr:rowOff>47625</xdr:rowOff>
                  </to>
                </anchor>
              </controlPr>
            </control>
          </mc:Choice>
        </mc:AlternateContent>
        <mc:AlternateContent xmlns:mc="http://schemas.openxmlformats.org/markup-compatibility/2006">
          <mc:Choice Requires="x14">
            <control shapeId="8362" r:id="rId12" name="Check Box 170">
              <controlPr defaultSize="0" autoFill="0" autoLine="0" autoPict="0">
                <anchor moveWithCells="1" sizeWithCells="1">
                  <from>
                    <xdr:col>1</xdr:col>
                    <xdr:colOff>0</xdr:colOff>
                    <xdr:row>11</xdr:row>
                    <xdr:rowOff>9525</xdr:rowOff>
                  </from>
                  <to>
                    <xdr:col>1</xdr:col>
                    <xdr:colOff>438150</xdr:colOff>
                    <xdr:row>12</xdr:row>
                    <xdr:rowOff>38100</xdr:rowOff>
                  </to>
                </anchor>
              </controlPr>
            </control>
          </mc:Choice>
        </mc:AlternateContent>
        <mc:AlternateContent xmlns:mc="http://schemas.openxmlformats.org/markup-compatibility/2006">
          <mc:Choice Requires="x14">
            <control shapeId="8363" r:id="rId13" name="Check Box 171">
              <controlPr defaultSize="0" autoFill="0" autoLine="0" autoPict="0">
                <anchor moveWithCells="1" sizeWithCells="1">
                  <from>
                    <xdr:col>2</xdr:col>
                    <xdr:colOff>28575</xdr:colOff>
                    <xdr:row>11</xdr:row>
                    <xdr:rowOff>9525</xdr:rowOff>
                  </from>
                  <to>
                    <xdr:col>3</xdr:col>
                    <xdr:colOff>114300</xdr:colOff>
                    <xdr:row>12</xdr:row>
                    <xdr:rowOff>38100</xdr:rowOff>
                  </to>
                </anchor>
              </controlPr>
            </control>
          </mc:Choice>
        </mc:AlternateContent>
        <mc:AlternateContent xmlns:mc="http://schemas.openxmlformats.org/markup-compatibility/2006">
          <mc:Choice Requires="x14">
            <control shapeId="8366" r:id="rId14" name="Check Box 174">
              <controlPr defaultSize="0" autoFill="0" autoLine="0" autoPict="0">
                <anchor moveWithCells="1" sizeWithCells="1">
                  <from>
                    <xdr:col>1</xdr:col>
                    <xdr:colOff>28575</xdr:colOff>
                    <xdr:row>24</xdr:row>
                    <xdr:rowOff>171450</xdr:rowOff>
                  </from>
                  <to>
                    <xdr:col>2</xdr:col>
                    <xdr:colOff>9525</xdr:colOff>
                    <xdr:row>26</xdr:row>
                    <xdr:rowOff>9525</xdr:rowOff>
                  </to>
                </anchor>
              </controlPr>
            </control>
          </mc:Choice>
        </mc:AlternateContent>
        <mc:AlternateContent xmlns:mc="http://schemas.openxmlformats.org/markup-compatibility/2006">
          <mc:Choice Requires="x14">
            <control shapeId="8367" r:id="rId15" name="Check Box 175">
              <controlPr defaultSize="0" autoFill="0" autoLine="0" autoPict="0">
                <anchor moveWithCells="1" sizeWithCells="1">
                  <from>
                    <xdr:col>2</xdr:col>
                    <xdr:colOff>57150</xdr:colOff>
                    <xdr:row>24</xdr:row>
                    <xdr:rowOff>171450</xdr:rowOff>
                  </from>
                  <to>
                    <xdr:col>3</xdr:col>
                    <xdr:colOff>142875</xdr:colOff>
                    <xdr:row>26</xdr:row>
                    <xdr:rowOff>9525</xdr:rowOff>
                  </to>
                </anchor>
              </controlPr>
            </control>
          </mc:Choice>
        </mc:AlternateContent>
        <mc:AlternateContent xmlns:mc="http://schemas.openxmlformats.org/markup-compatibility/2006">
          <mc:Choice Requires="x14">
            <control shapeId="8370" r:id="rId16" name="Check Box 178">
              <controlPr defaultSize="0" autoFill="0" autoLine="0" autoPict="0">
                <anchor moveWithCells="1" sizeWithCells="1">
                  <from>
                    <xdr:col>1</xdr:col>
                    <xdr:colOff>19050</xdr:colOff>
                    <xdr:row>29</xdr:row>
                    <xdr:rowOff>0</xdr:rowOff>
                  </from>
                  <to>
                    <xdr:col>2</xdr:col>
                    <xdr:colOff>0</xdr:colOff>
                    <xdr:row>30</xdr:row>
                    <xdr:rowOff>28575</xdr:rowOff>
                  </to>
                </anchor>
              </controlPr>
            </control>
          </mc:Choice>
        </mc:AlternateContent>
        <mc:AlternateContent xmlns:mc="http://schemas.openxmlformats.org/markup-compatibility/2006">
          <mc:Choice Requires="x14">
            <control shapeId="8371" r:id="rId17" name="Check Box 179">
              <controlPr defaultSize="0" autoFill="0" autoLine="0" autoPict="0">
                <anchor moveWithCells="1" sizeWithCells="1">
                  <from>
                    <xdr:col>2</xdr:col>
                    <xdr:colOff>47625</xdr:colOff>
                    <xdr:row>29</xdr:row>
                    <xdr:rowOff>0</xdr:rowOff>
                  </from>
                  <to>
                    <xdr:col>3</xdr:col>
                    <xdr:colOff>133350</xdr:colOff>
                    <xdr:row>30</xdr:row>
                    <xdr:rowOff>28575</xdr:rowOff>
                  </to>
                </anchor>
              </controlPr>
            </control>
          </mc:Choice>
        </mc:AlternateContent>
        <mc:AlternateContent xmlns:mc="http://schemas.openxmlformats.org/markup-compatibility/2006">
          <mc:Choice Requires="x14">
            <control shapeId="8374" r:id="rId18" name="Check Box 182">
              <controlPr defaultSize="0" autoFill="0" autoLine="0" autoPict="0">
                <anchor moveWithCells="1" sizeWithCells="1">
                  <from>
                    <xdr:col>1</xdr:col>
                    <xdr:colOff>19050</xdr:colOff>
                    <xdr:row>28</xdr:row>
                    <xdr:rowOff>0</xdr:rowOff>
                  </from>
                  <to>
                    <xdr:col>2</xdr:col>
                    <xdr:colOff>0</xdr:colOff>
                    <xdr:row>29</xdr:row>
                    <xdr:rowOff>28575</xdr:rowOff>
                  </to>
                </anchor>
              </controlPr>
            </control>
          </mc:Choice>
        </mc:AlternateContent>
        <mc:AlternateContent xmlns:mc="http://schemas.openxmlformats.org/markup-compatibility/2006">
          <mc:Choice Requires="x14">
            <control shapeId="8375" r:id="rId19" name="Check Box 183">
              <controlPr defaultSize="0" autoFill="0" autoLine="0" autoPict="0">
                <anchor moveWithCells="1" sizeWithCells="1">
                  <from>
                    <xdr:col>2</xdr:col>
                    <xdr:colOff>47625</xdr:colOff>
                    <xdr:row>28</xdr:row>
                    <xdr:rowOff>0</xdr:rowOff>
                  </from>
                  <to>
                    <xdr:col>3</xdr:col>
                    <xdr:colOff>133350</xdr:colOff>
                    <xdr:row>29</xdr:row>
                    <xdr:rowOff>28575</xdr:rowOff>
                  </to>
                </anchor>
              </controlPr>
            </control>
          </mc:Choice>
        </mc:AlternateContent>
        <mc:AlternateContent xmlns:mc="http://schemas.openxmlformats.org/markup-compatibility/2006">
          <mc:Choice Requires="x14">
            <control shapeId="8378" r:id="rId20" name="Check Box 186">
              <controlPr defaultSize="0" autoFill="0" autoLine="0" autoPict="0">
                <anchor moveWithCells="1" sizeWithCells="1">
                  <from>
                    <xdr:col>1</xdr:col>
                    <xdr:colOff>28575</xdr:colOff>
                    <xdr:row>23</xdr:row>
                    <xdr:rowOff>171450</xdr:rowOff>
                  </from>
                  <to>
                    <xdr:col>2</xdr:col>
                    <xdr:colOff>9525</xdr:colOff>
                    <xdr:row>25</xdr:row>
                    <xdr:rowOff>9525</xdr:rowOff>
                  </to>
                </anchor>
              </controlPr>
            </control>
          </mc:Choice>
        </mc:AlternateContent>
        <mc:AlternateContent xmlns:mc="http://schemas.openxmlformats.org/markup-compatibility/2006">
          <mc:Choice Requires="x14">
            <control shapeId="8379" r:id="rId21" name="Check Box 187">
              <controlPr defaultSize="0" autoFill="0" autoLine="0" autoPict="0">
                <anchor moveWithCells="1" sizeWithCells="1">
                  <from>
                    <xdr:col>2</xdr:col>
                    <xdr:colOff>57150</xdr:colOff>
                    <xdr:row>23</xdr:row>
                    <xdr:rowOff>171450</xdr:rowOff>
                  </from>
                  <to>
                    <xdr:col>3</xdr:col>
                    <xdr:colOff>142875</xdr:colOff>
                    <xdr:row>25</xdr:row>
                    <xdr:rowOff>9525</xdr:rowOff>
                  </to>
                </anchor>
              </controlPr>
            </control>
          </mc:Choice>
        </mc:AlternateContent>
        <mc:AlternateContent xmlns:mc="http://schemas.openxmlformats.org/markup-compatibility/2006">
          <mc:Choice Requires="x14">
            <control shapeId="8382" r:id="rId22" name="Check Box 190">
              <controlPr defaultSize="0" autoFill="0" autoLine="0" autoPict="0">
                <anchor moveWithCells="1" sizeWithCells="1">
                  <from>
                    <xdr:col>1</xdr:col>
                    <xdr:colOff>28575</xdr:colOff>
                    <xdr:row>25</xdr:row>
                    <xdr:rowOff>161925</xdr:rowOff>
                  </from>
                  <to>
                    <xdr:col>2</xdr:col>
                    <xdr:colOff>9525</xdr:colOff>
                    <xdr:row>27</xdr:row>
                    <xdr:rowOff>19050</xdr:rowOff>
                  </to>
                </anchor>
              </controlPr>
            </control>
          </mc:Choice>
        </mc:AlternateContent>
        <mc:AlternateContent xmlns:mc="http://schemas.openxmlformats.org/markup-compatibility/2006">
          <mc:Choice Requires="x14">
            <control shapeId="8383" r:id="rId23" name="Check Box 191">
              <controlPr defaultSize="0" autoFill="0" autoLine="0" autoPict="0">
                <anchor moveWithCells="1" sizeWithCells="1">
                  <from>
                    <xdr:col>2</xdr:col>
                    <xdr:colOff>57150</xdr:colOff>
                    <xdr:row>25</xdr:row>
                    <xdr:rowOff>161925</xdr:rowOff>
                  </from>
                  <to>
                    <xdr:col>3</xdr:col>
                    <xdr:colOff>142875</xdr:colOff>
                    <xdr:row>27</xdr:row>
                    <xdr:rowOff>19050</xdr:rowOff>
                  </to>
                </anchor>
              </controlPr>
            </control>
          </mc:Choice>
        </mc:AlternateContent>
        <mc:AlternateContent xmlns:mc="http://schemas.openxmlformats.org/markup-compatibility/2006">
          <mc:Choice Requires="x14">
            <control shapeId="8386" r:id="rId24" name="Check Box 194">
              <controlPr defaultSize="0" autoFill="0" autoLine="0" autoPict="0">
                <anchor moveWithCells="1" sizeWithCells="1">
                  <from>
                    <xdr:col>1</xdr:col>
                    <xdr:colOff>28575</xdr:colOff>
                    <xdr:row>39</xdr:row>
                    <xdr:rowOff>0</xdr:rowOff>
                  </from>
                  <to>
                    <xdr:col>2</xdr:col>
                    <xdr:colOff>9525</xdr:colOff>
                    <xdr:row>40</xdr:row>
                    <xdr:rowOff>28575</xdr:rowOff>
                  </to>
                </anchor>
              </controlPr>
            </control>
          </mc:Choice>
        </mc:AlternateContent>
        <mc:AlternateContent xmlns:mc="http://schemas.openxmlformats.org/markup-compatibility/2006">
          <mc:Choice Requires="x14">
            <control shapeId="8387" r:id="rId25" name="Check Box 195">
              <controlPr defaultSize="0" autoFill="0" autoLine="0" autoPict="0">
                <anchor moveWithCells="1" sizeWithCells="1">
                  <from>
                    <xdr:col>2</xdr:col>
                    <xdr:colOff>57150</xdr:colOff>
                    <xdr:row>39</xdr:row>
                    <xdr:rowOff>0</xdr:rowOff>
                  </from>
                  <to>
                    <xdr:col>3</xdr:col>
                    <xdr:colOff>142875</xdr:colOff>
                    <xdr:row>40</xdr:row>
                    <xdr:rowOff>28575</xdr:rowOff>
                  </to>
                </anchor>
              </controlPr>
            </control>
          </mc:Choice>
        </mc:AlternateContent>
        <mc:AlternateContent xmlns:mc="http://schemas.openxmlformats.org/markup-compatibility/2006">
          <mc:Choice Requires="x14">
            <control shapeId="8390" r:id="rId26" name="Check Box 198">
              <controlPr defaultSize="0" autoFill="0" autoLine="0" autoPict="0">
                <anchor moveWithCells="1" sizeWithCells="1">
                  <from>
                    <xdr:col>1</xdr:col>
                    <xdr:colOff>28575</xdr:colOff>
                    <xdr:row>41</xdr:row>
                    <xdr:rowOff>0</xdr:rowOff>
                  </from>
                  <to>
                    <xdr:col>2</xdr:col>
                    <xdr:colOff>9525</xdr:colOff>
                    <xdr:row>42</xdr:row>
                    <xdr:rowOff>28575</xdr:rowOff>
                  </to>
                </anchor>
              </controlPr>
            </control>
          </mc:Choice>
        </mc:AlternateContent>
        <mc:AlternateContent xmlns:mc="http://schemas.openxmlformats.org/markup-compatibility/2006">
          <mc:Choice Requires="x14">
            <control shapeId="8391" r:id="rId27" name="Check Box 199">
              <controlPr defaultSize="0" autoFill="0" autoLine="0" autoPict="0">
                <anchor moveWithCells="1" sizeWithCells="1">
                  <from>
                    <xdr:col>2</xdr:col>
                    <xdr:colOff>57150</xdr:colOff>
                    <xdr:row>41</xdr:row>
                    <xdr:rowOff>0</xdr:rowOff>
                  </from>
                  <to>
                    <xdr:col>3</xdr:col>
                    <xdr:colOff>142875</xdr:colOff>
                    <xdr:row>42</xdr:row>
                    <xdr:rowOff>28575</xdr:rowOff>
                  </to>
                </anchor>
              </controlPr>
            </control>
          </mc:Choice>
        </mc:AlternateContent>
        <mc:AlternateContent xmlns:mc="http://schemas.openxmlformats.org/markup-compatibility/2006">
          <mc:Choice Requires="x14">
            <control shapeId="8394" r:id="rId28" name="Check Box 202">
              <controlPr defaultSize="0" autoFill="0" autoLine="0" autoPict="0">
                <anchor moveWithCells="1" sizeWithCells="1">
                  <from>
                    <xdr:col>1</xdr:col>
                    <xdr:colOff>28575</xdr:colOff>
                    <xdr:row>40</xdr:row>
                    <xdr:rowOff>0</xdr:rowOff>
                  </from>
                  <to>
                    <xdr:col>2</xdr:col>
                    <xdr:colOff>9525</xdr:colOff>
                    <xdr:row>41</xdr:row>
                    <xdr:rowOff>28575</xdr:rowOff>
                  </to>
                </anchor>
              </controlPr>
            </control>
          </mc:Choice>
        </mc:AlternateContent>
        <mc:AlternateContent xmlns:mc="http://schemas.openxmlformats.org/markup-compatibility/2006">
          <mc:Choice Requires="x14">
            <control shapeId="8395" r:id="rId29" name="Check Box 203">
              <controlPr defaultSize="0" autoFill="0" autoLine="0" autoPict="0">
                <anchor moveWithCells="1" sizeWithCells="1">
                  <from>
                    <xdr:col>2</xdr:col>
                    <xdr:colOff>57150</xdr:colOff>
                    <xdr:row>40</xdr:row>
                    <xdr:rowOff>0</xdr:rowOff>
                  </from>
                  <to>
                    <xdr:col>3</xdr:col>
                    <xdr:colOff>142875</xdr:colOff>
                    <xdr:row>41</xdr:row>
                    <xdr:rowOff>28575</xdr:rowOff>
                  </to>
                </anchor>
              </controlPr>
            </control>
          </mc:Choice>
        </mc:AlternateContent>
        <mc:AlternateContent xmlns:mc="http://schemas.openxmlformats.org/markup-compatibility/2006">
          <mc:Choice Requires="x14">
            <control shapeId="8398" r:id="rId30" name="Check Box 206">
              <controlPr defaultSize="0" autoFill="0" autoLine="0" autoPict="0">
                <anchor moveWithCells="1" sizeWithCells="1">
                  <from>
                    <xdr:col>1</xdr:col>
                    <xdr:colOff>28575</xdr:colOff>
                    <xdr:row>42</xdr:row>
                    <xdr:rowOff>0</xdr:rowOff>
                  </from>
                  <to>
                    <xdr:col>2</xdr:col>
                    <xdr:colOff>9525</xdr:colOff>
                    <xdr:row>43</xdr:row>
                    <xdr:rowOff>28575</xdr:rowOff>
                  </to>
                </anchor>
              </controlPr>
            </control>
          </mc:Choice>
        </mc:AlternateContent>
        <mc:AlternateContent xmlns:mc="http://schemas.openxmlformats.org/markup-compatibility/2006">
          <mc:Choice Requires="x14">
            <control shapeId="8399" r:id="rId31" name="Check Box 207">
              <controlPr defaultSize="0" autoFill="0" autoLine="0" autoPict="0">
                <anchor moveWithCells="1" sizeWithCells="1">
                  <from>
                    <xdr:col>2</xdr:col>
                    <xdr:colOff>57150</xdr:colOff>
                    <xdr:row>42</xdr:row>
                    <xdr:rowOff>0</xdr:rowOff>
                  </from>
                  <to>
                    <xdr:col>3</xdr:col>
                    <xdr:colOff>142875</xdr:colOff>
                    <xdr:row>43</xdr:row>
                    <xdr:rowOff>28575</xdr:rowOff>
                  </to>
                </anchor>
              </controlPr>
            </control>
          </mc:Choice>
        </mc:AlternateContent>
        <mc:AlternateContent xmlns:mc="http://schemas.openxmlformats.org/markup-compatibility/2006">
          <mc:Choice Requires="x14">
            <control shapeId="8406" r:id="rId32" name="Check Box 214">
              <controlPr defaultSize="0" autoFill="0" autoLine="0" autoPict="0">
                <anchor moveWithCells="1" sizeWithCells="1">
                  <from>
                    <xdr:col>1</xdr:col>
                    <xdr:colOff>0</xdr:colOff>
                    <xdr:row>55</xdr:row>
                    <xdr:rowOff>142875</xdr:rowOff>
                  </from>
                  <to>
                    <xdr:col>1</xdr:col>
                    <xdr:colOff>438150</xdr:colOff>
                    <xdr:row>55</xdr:row>
                    <xdr:rowOff>361950</xdr:rowOff>
                  </to>
                </anchor>
              </controlPr>
            </control>
          </mc:Choice>
        </mc:AlternateContent>
        <mc:AlternateContent xmlns:mc="http://schemas.openxmlformats.org/markup-compatibility/2006">
          <mc:Choice Requires="x14">
            <control shapeId="8407" r:id="rId33" name="Check Box 215">
              <controlPr defaultSize="0" autoFill="0" autoLine="0" autoPict="0">
                <anchor moveWithCells="1" sizeWithCells="1">
                  <from>
                    <xdr:col>2</xdr:col>
                    <xdr:colOff>28575</xdr:colOff>
                    <xdr:row>55</xdr:row>
                    <xdr:rowOff>142875</xdr:rowOff>
                  </from>
                  <to>
                    <xdr:col>3</xdr:col>
                    <xdr:colOff>114300</xdr:colOff>
                    <xdr:row>55</xdr:row>
                    <xdr:rowOff>361950</xdr:rowOff>
                  </to>
                </anchor>
              </controlPr>
            </control>
          </mc:Choice>
        </mc:AlternateContent>
        <mc:AlternateContent xmlns:mc="http://schemas.openxmlformats.org/markup-compatibility/2006">
          <mc:Choice Requires="x14">
            <control shapeId="8410" r:id="rId34" name="Check Box 218">
              <controlPr defaultSize="0" autoFill="0" autoLine="0" autoPict="0">
                <anchor moveWithCells="1" sizeWithCells="1">
                  <from>
                    <xdr:col>1</xdr:col>
                    <xdr:colOff>9525</xdr:colOff>
                    <xdr:row>57</xdr:row>
                    <xdr:rowOff>28575</xdr:rowOff>
                  </from>
                  <to>
                    <xdr:col>1</xdr:col>
                    <xdr:colOff>447675</xdr:colOff>
                    <xdr:row>57</xdr:row>
                    <xdr:rowOff>247650</xdr:rowOff>
                  </to>
                </anchor>
              </controlPr>
            </control>
          </mc:Choice>
        </mc:AlternateContent>
        <mc:AlternateContent xmlns:mc="http://schemas.openxmlformats.org/markup-compatibility/2006">
          <mc:Choice Requires="x14">
            <control shapeId="8411" r:id="rId35" name="Check Box 219">
              <controlPr defaultSize="0" autoFill="0" autoLine="0" autoPict="0">
                <anchor moveWithCells="1" sizeWithCells="1">
                  <from>
                    <xdr:col>2</xdr:col>
                    <xdr:colOff>38100</xdr:colOff>
                    <xdr:row>57</xdr:row>
                    <xdr:rowOff>28575</xdr:rowOff>
                  </from>
                  <to>
                    <xdr:col>3</xdr:col>
                    <xdr:colOff>123825</xdr:colOff>
                    <xdr:row>57</xdr:row>
                    <xdr:rowOff>247650</xdr:rowOff>
                  </to>
                </anchor>
              </controlPr>
            </control>
          </mc:Choice>
        </mc:AlternateContent>
        <mc:AlternateContent xmlns:mc="http://schemas.openxmlformats.org/markup-compatibility/2006">
          <mc:Choice Requires="x14">
            <control shapeId="8414" r:id="rId36" name="Check Box 222">
              <controlPr defaultSize="0" autoFill="0" autoLine="0" autoPict="0">
                <anchor moveWithCells="1" sizeWithCells="1">
                  <from>
                    <xdr:col>1</xdr:col>
                    <xdr:colOff>19050</xdr:colOff>
                    <xdr:row>58</xdr:row>
                    <xdr:rowOff>0</xdr:rowOff>
                  </from>
                  <to>
                    <xdr:col>2</xdr:col>
                    <xdr:colOff>0</xdr:colOff>
                    <xdr:row>59</xdr:row>
                    <xdr:rowOff>28575</xdr:rowOff>
                  </to>
                </anchor>
              </controlPr>
            </control>
          </mc:Choice>
        </mc:AlternateContent>
        <mc:AlternateContent xmlns:mc="http://schemas.openxmlformats.org/markup-compatibility/2006">
          <mc:Choice Requires="x14">
            <control shapeId="8415" r:id="rId37" name="Check Box 223">
              <controlPr defaultSize="0" autoFill="0" autoLine="0" autoPict="0">
                <anchor moveWithCells="1" sizeWithCells="1">
                  <from>
                    <xdr:col>2</xdr:col>
                    <xdr:colOff>47625</xdr:colOff>
                    <xdr:row>58</xdr:row>
                    <xdr:rowOff>0</xdr:rowOff>
                  </from>
                  <to>
                    <xdr:col>3</xdr:col>
                    <xdr:colOff>133350</xdr:colOff>
                    <xdr:row>59</xdr:row>
                    <xdr:rowOff>28575</xdr:rowOff>
                  </to>
                </anchor>
              </controlPr>
            </control>
          </mc:Choice>
        </mc:AlternateContent>
        <mc:AlternateContent xmlns:mc="http://schemas.openxmlformats.org/markup-compatibility/2006">
          <mc:Choice Requires="x14">
            <control shapeId="8416" r:id="rId38" name="Check Box 224">
              <controlPr defaultSize="0" autoFill="0" autoLine="0" autoPict="0">
                <anchor moveWithCells="1" sizeWithCells="1">
                  <from>
                    <xdr:col>3</xdr:col>
                    <xdr:colOff>28575</xdr:colOff>
                    <xdr:row>58</xdr:row>
                    <xdr:rowOff>0</xdr:rowOff>
                  </from>
                  <to>
                    <xdr:col>3</xdr:col>
                    <xdr:colOff>466725</xdr:colOff>
                    <xdr:row>59</xdr:row>
                    <xdr:rowOff>28575</xdr:rowOff>
                  </to>
                </anchor>
              </controlPr>
            </control>
          </mc:Choice>
        </mc:AlternateContent>
        <mc:AlternateContent xmlns:mc="http://schemas.openxmlformats.org/markup-compatibility/2006">
          <mc:Choice Requires="x14">
            <control shapeId="8418" r:id="rId39" name="Check Box 226">
              <controlPr defaultSize="0" autoFill="0" autoLine="0" autoPict="0">
                <anchor moveWithCells="1" sizeWithCells="1">
                  <from>
                    <xdr:col>1</xdr:col>
                    <xdr:colOff>19050</xdr:colOff>
                    <xdr:row>59</xdr:row>
                    <xdr:rowOff>0</xdr:rowOff>
                  </from>
                  <to>
                    <xdr:col>2</xdr:col>
                    <xdr:colOff>0</xdr:colOff>
                    <xdr:row>60</xdr:row>
                    <xdr:rowOff>28575</xdr:rowOff>
                  </to>
                </anchor>
              </controlPr>
            </control>
          </mc:Choice>
        </mc:AlternateContent>
        <mc:AlternateContent xmlns:mc="http://schemas.openxmlformats.org/markup-compatibility/2006">
          <mc:Choice Requires="x14">
            <control shapeId="8419" r:id="rId40" name="Check Box 227">
              <controlPr defaultSize="0" autoFill="0" autoLine="0" autoPict="0">
                <anchor moveWithCells="1" sizeWithCells="1">
                  <from>
                    <xdr:col>2</xdr:col>
                    <xdr:colOff>47625</xdr:colOff>
                    <xdr:row>59</xdr:row>
                    <xdr:rowOff>0</xdr:rowOff>
                  </from>
                  <to>
                    <xdr:col>3</xdr:col>
                    <xdr:colOff>133350</xdr:colOff>
                    <xdr:row>60</xdr:row>
                    <xdr:rowOff>28575</xdr:rowOff>
                  </to>
                </anchor>
              </controlPr>
            </control>
          </mc:Choice>
        </mc:AlternateContent>
        <mc:AlternateContent xmlns:mc="http://schemas.openxmlformats.org/markup-compatibility/2006">
          <mc:Choice Requires="x14">
            <control shapeId="8420" r:id="rId41" name="Check Box 228">
              <controlPr defaultSize="0" autoFill="0" autoLine="0" autoPict="0">
                <anchor moveWithCells="1" sizeWithCells="1">
                  <from>
                    <xdr:col>3</xdr:col>
                    <xdr:colOff>28575</xdr:colOff>
                    <xdr:row>59</xdr:row>
                    <xdr:rowOff>0</xdr:rowOff>
                  </from>
                  <to>
                    <xdr:col>3</xdr:col>
                    <xdr:colOff>466725</xdr:colOff>
                    <xdr:row>60</xdr:row>
                    <xdr:rowOff>28575</xdr:rowOff>
                  </to>
                </anchor>
              </controlPr>
            </control>
          </mc:Choice>
        </mc:AlternateContent>
        <mc:AlternateContent xmlns:mc="http://schemas.openxmlformats.org/markup-compatibility/2006">
          <mc:Choice Requires="x14">
            <control shapeId="8422" r:id="rId42" name="Check Box 230">
              <controlPr defaultSize="0" autoFill="0" autoLine="0" autoPict="0">
                <anchor moveWithCells="1" sizeWithCells="1">
                  <from>
                    <xdr:col>1</xdr:col>
                    <xdr:colOff>19050</xdr:colOff>
                    <xdr:row>60</xdr:row>
                    <xdr:rowOff>0</xdr:rowOff>
                  </from>
                  <to>
                    <xdr:col>2</xdr:col>
                    <xdr:colOff>0</xdr:colOff>
                    <xdr:row>61</xdr:row>
                    <xdr:rowOff>28575</xdr:rowOff>
                  </to>
                </anchor>
              </controlPr>
            </control>
          </mc:Choice>
        </mc:AlternateContent>
        <mc:AlternateContent xmlns:mc="http://schemas.openxmlformats.org/markup-compatibility/2006">
          <mc:Choice Requires="x14">
            <control shapeId="8423" r:id="rId43" name="Check Box 231">
              <controlPr defaultSize="0" autoFill="0" autoLine="0" autoPict="0">
                <anchor moveWithCells="1" sizeWithCells="1">
                  <from>
                    <xdr:col>2</xdr:col>
                    <xdr:colOff>47625</xdr:colOff>
                    <xdr:row>60</xdr:row>
                    <xdr:rowOff>0</xdr:rowOff>
                  </from>
                  <to>
                    <xdr:col>3</xdr:col>
                    <xdr:colOff>133350</xdr:colOff>
                    <xdr:row>61</xdr:row>
                    <xdr:rowOff>28575</xdr:rowOff>
                  </to>
                </anchor>
              </controlPr>
            </control>
          </mc:Choice>
        </mc:AlternateContent>
        <mc:AlternateContent xmlns:mc="http://schemas.openxmlformats.org/markup-compatibility/2006">
          <mc:Choice Requires="x14">
            <control shapeId="8426" r:id="rId44" name="Check Box 234">
              <controlPr defaultSize="0" autoFill="0" autoLine="0" autoPict="0">
                <anchor moveWithCells="1" sizeWithCells="1">
                  <from>
                    <xdr:col>1</xdr:col>
                    <xdr:colOff>9525</xdr:colOff>
                    <xdr:row>70</xdr:row>
                    <xdr:rowOff>0</xdr:rowOff>
                  </from>
                  <to>
                    <xdr:col>1</xdr:col>
                    <xdr:colOff>447675</xdr:colOff>
                    <xdr:row>71</xdr:row>
                    <xdr:rowOff>28575</xdr:rowOff>
                  </to>
                </anchor>
              </controlPr>
            </control>
          </mc:Choice>
        </mc:AlternateContent>
        <mc:AlternateContent xmlns:mc="http://schemas.openxmlformats.org/markup-compatibility/2006">
          <mc:Choice Requires="x14">
            <control shapeId="8427" r:id="rId45" name="Check Box 235">
              <controlPr defaultSize="0" autoFill="0" autoLine="0" autoPict="0">
                <anchor moveWithCells="1" sizeWithCells="1">
                  <from>
                    <xdr:col>2</xdr:col>
                    <xdr:colOff>38100</xdr:colOff>
                    <xdr:row>70</xdr:row>
                    <xdr:rowOff>0</xdr:rowOff>
                  </from>
                  <to>
                    <xdr:col>3</xdr:col>
                    <xdr:colOff>123825</xdr:colOff>
                    <xdr:row>71</xdr:row>
                    <xdr:rowOff>28575</xdr:rowOff>
                  </to>
                </anchor>
              </controlPr>
            </control>
          </mc:Choice>
        </mc:AlternateContent>
        <mc:AlternateContent xmlns:mc="http://schemas.openxmlformats.org/markup-compatibility/2006">
          <mc:Choice Requires="x14">
            <control shapeId="8430" r:id="rId46" name="Check Box 238">
              <controlPr defaultSize="0" autoFill="0" autoLine="0" autoPict="0">
                <anchor moveWithCells="1" sizeWithCells="1">
                  <from>
                    <xdr:col>1</xdr:col>
                    <xdr:colOff>19050</xdr:colOff>
                    <xdr:row>80</xdr:row>
                    <xdr:rowOff>9525</xdr:rowOff>
                  </from>
                  <to>
                    <xdr:col>2</xdr:col>
                    <xdr:colOff>0</xdr:colOff>
                    <xdr:row>81</xdr:row>
                    <xdr:rowOff>38100</xdr:rowOff>
                  </to>
                </anchor>
              </controlPr>
            </control>
          </mc:Choice>
        </mc:AlternateContent>
        <mc:AlternateContent xmlns:mc="http://schemas.openxmlformats.org/markup-compatibility/2006">
          <mc:Choice Requires="x14">
            <control shapeId="8431" r:id="rId47" name="Check Box 239">
              <controlPr defaultSize="0" autoFill="0" autoLine="0" autoPict="0">
                <anchor moveWithCells="1" sizeWithCells="1">
                  <from>
                    <xdr:col>2</xdr:col>
                    <xdr:colOff>47625</xdr:colOff>
                    <xdr:row>80</xdr:row>
                    <xdr:rowOff>9525</xdr:rowOff>
                  </from>
                  <to>
                    <xdr:col>3</xdr:col>
                    <xdr:colOff>133350</xdr:colOff>
                    <xdr:row>81</xdr:row>
                    <xdr:rowOff>38100</xdr:rowOff>
                  </to>
                </anchor>
              </controlPr>
            </control>
          </mc:Choice>
        </mc:AlternateContent>
        <mc:AlternateContent xmlns:mc="http://schemas.openxmlformats.org/markup-compatibility/2006">
          <mc:Choice Requires="x14">
            <control shapeId="8434" r:id="rId48" name="Check Box 242">
              <controlPr defaultSize="0" autoFill="0" autoLine="0" autoPict="0">
                <anchor moveWithCells="1" sizeWithCells="1">
                  <from>
                    <xdr:col>1</xdr:col>
                    <xdr:colOff>19050</xdr:colOff>
                    <xdr:row>81</xdr:row>
                    <xdr:rowOff>9525</xdr:rowOff>
                  </from>
                  <to>
                    <xdr:col>2</xdr:col>
                    <xdr:colOff>0</xdr:colOff>
                    <xdr:row>82</xdr:row>
                    <xdr:rowOff>38100</xdr:rowOff>
                  </to>
                </anchor>
              </controlPr>
            </control>
          </mc:Choice>
        </mc:AlternateContent>
        <mc:AlternateContent xmlns:mc="http://schemas.openxmlformats.org/markup-compatibility/2006">
          <mc:Choice Requires="x14">
            <control shapeId="8435" r:id="rId49" name="Check Box 243">
              <controlPr defaultSize="0" autoFill="0" autoLine="0" autoPict="0">
                <anchor moveWithCells="1" sizeWithCells="1">
                  <from>
                    <xdr:col>2</xdr:col>
                    <xdr:colOff>47625</xdr:colOff>
                    <xdr:row>81</xdr:row>
                    <xdr:rowOff>9525</xdr:rowOff>
                  </from>
                  <to>
                    <xdr:col>3</xdr:col>
                    <xdr:colOff>133350</xdr:colOff>
                    <xdr:row>82</xdr:row>
                    <xdr:rowOff>38100</xdr:rowOff>
                  </to>
                </anchor>
              </controlPr>
            </control>
          </mc:Choice>
        </mc:AlternateContent>
        <mc:AlternateContent xmlns:mc="http://schemas.openxmlformats.org/markup-compatibility/2006">
          <mc:Choice Requires="x14">
            <control shapeId="8438" r:id="rId50" name="Check Box 246">
              <controlPr defaultSize="0" autoFill="0" autoLine="0" autoPict="0">
                <anchor moveWithCells="1" sizeWithCells="1">
                  <from>
                    <xdr:col>1</xdr:col>
                    <xdr:colOff>19050</xdr:colOff>
                    <xdr:row>82</xdr:row>
                    <xdr:rowOff>9525</xdr:rowOff>
                  </from>
                  <to>
                    <xdr:col>2</xdr:col>
                    <xdr:colOff>0</xdr:colOff>
                    <xdr:row>83</xdr:row>
                    <xdr:rowOff>38100</xdr:rowOff>
                  </to>
                </anchor>
              </controlPr>
            </control>
          </mc:Choice>
        </mc:AlternateContent>
        <mc:AlternateContent xmlns:mc="http://schemas.openxmlformats.org/markup-compatibility/2006">
          <mc:Choice Requires="x14">
            <control shapeId="8439" r:id="rId51" name="Check Box 247">
              <controlPr defaultSize="0" autoFill="0" autoLine="0" autoPict="0">
                <anchor moveWithCells="1" sizeWithCells="1">
                  <from>
                    <xdr:col>2</xdr:col>
                    <xdr:colOff>47625</xdr:colOff>
                    <xdr:row>82</xdr:row>
                    <xdr:rowOff>9525</xdr:rowOff>
                  </from>
                  <to>
                    <xdr:col>3</xdr:col>
                    <xdr:colOff>133350</xdr:colOff>
                    <xdr:row>83</xdr:row>
                    <xdr:rowOff>38100</xdr:rowOff>
                  </to>
                </anchor>
              </controlPr>
            </control>
          </mc:Choice>
        </mc:AlternateContent>
        <mc:AlternateContent xmlns:mc="http://schemas.openxmlformats.org/markup-compatibility/2006">
          <mc:Choice Requires="x14">
            <control shapeId="8442" r:id="rId52" name="Check Box 250">
              <controlPr defaultSize="0" autoFill="0" autoLine="0" autoPict="0">
                <anchor moveWithCells="1" sizeWithCells="1">
                  <from>
                    <xdr:col>1</xdr:col>
                    <xdr:colOff>19050</xdr:colOff>
                    <xdr:row>83</xdr:row>
                    <xdr:rowOff>9525</xdr:rowOff>
                  </from>
                  <to>
                    <xdr:col>2</xdr:col>
                    <xdr:colOff>0</xdr:colOff>
                    <xdr:row>84</xdr:row>
                    <xdr:rowOff>38100</xdr:rowOff>
                  </to>
                </anchor>
              </controlPr>
            </control>
          </mc:Choice>
        </mc:AlternateContent>
        <mc:AlternateContent xmlns:mc="http://schemas.openxmlformats.org/markup-compatibility/2006">
          <mc:Choice Requires="x14">
            <control shapeId="8443" r:id="rId53" name="Check Box 251">
              <controlPr defaultSize="0" autoFill="0" autoLine="0" autoPict="0">
                <anchor moveWithCells="1" sizeWithCells="1">
                  <from>
                    <xdr:col>2</xdr:col>
                    <xdr:colOff>47625</xdr:colOff>
                    <xdr:row>83</xdr:row>
                    <xdr:rowOff>9525</xdr:rowOff>
                  </from>
                  <to>
                    <xdr:col>3</xdr:col>
                    <xdr:colOff>133350</xdr:colOff>
                    <xdr:row>84</xdr:row>
                    <xdr:rowOff>38100</xdr:rowOff>
                  </to>
                </anchor>
              </controlPr>
            </control>
          </mc:Choice>
        </mc:AlternateContent>
        <mc:AlternateContent xmlns:mc="http://schemas.openxmlformats.org/markup-compatibility/2006">
          <mc:Choice Requires="x14">
            <control shapeId="8446" r:id="rId54" name="Check Box 254">
              <controlPr defaultSize="0" autoFill="0" autoLine="0" autoPict="0">
                <anchor moveWithCells="1" sizeWithCells="1">
                  <from>
                    <xdr:col>1</xdr:col>
                    <xdr:colOff>19050</xdr:colOff>
                    <xdr:row>84</xdr:row>
                    <xdr:rowOff>9525</xdr:rowOff>
                  </from>
                  <to>
                    <xdr:col>2</xdr:col>
                    <xdr:colOff>0</xdr:colOff>
                    <xdr:row>85</xdr:row>
                    <xdr:rowOff>38100</xdr:rowOff>
                  </to>
                </anchor>
              </controlPr>
            </control>
          </mc:Choice>
        </mc:AlternateContent>
        <mc:AlternateContent xmlns:mc="http://schemas.openxmlformats.org/markup-compatibility/2006">
          <mc:Choice Requires="x14">
            <control shapeId="8447" r:id="rId55" name="Check Box 255">
              <controlPr defaultSize="0" autoFill="0" autoLine="0" autoPict="0">
                <anchor moveWithCells="1" sizeWithCells="1">
                  <from>
                    <xdr:col>2</xdr:col>
                    <xdr:colOff>47625</xdr:colOff>
                    <xdr:row>84</xdr:row>
                    <xdr:rowOff>9525</xdr:rowOff>
                  </from>
                  <to>
                    <xdr:col>3</xdr:col>
                    <xdr:colOff>133350</xdr:colOff>
                    <xdr:row>85</xdr:row>
                    <xdr:rowOff>38100</xdr:rowOff>
                  </to>
                </anchor>
              </controlPr>
            </control>
          </mc:Choice>
        </mc:AlternateContent>
        <mc:AlternateContent xmlns:mc="http://schemas.openxmlformats.org/markup-compatibility/2006">
          <mc:Choice Requires="x14">
            <control shapeId="8450" r:id="rId56" name="Check Box 258">
              <controlPr defaultSize="0" autoFill="0" autoLine="0" autoPict="0">
                <anchor moveWithCells="1" sizeWithCells="1">
                  <from>
                    <xdr:col>1</xdr:col>
                    <xdr:colOff>9525</xdr:colOff>
                    <xdr:row>101</xdr:row>
                    <xdr:rowOff>0</xdr:rowOff>
                  </from>
                  <to>
                    <xdr:col>1</xdr:col>
                    <xdr:colOff>447675</xdr:colOff>
                    <xdr:row>102</xdr:row>
                    <xdr:rowOff>28575</xdr:rowOff>
                  </to>
                </anchor>
              </controlPr>
            </control>
          </mc:Choice>
        </mc:AlternateContent>
        <mc:AlternateContent xmlns:mc="http://schemas.openxmlformats.org/markup-compatibility/2006">
          <mc:Choice Requires="x14">
            <control shapeId="8451" r:id="rId57" name="Check Box 259">
              <controlPr defaultSize="0" autoFill="0" autoLine="0" autoPict="0">
                <anchor moveWithCells="1" sizeWithCells="1">
                  <from>
                    <xdr:col>2</xdr:col>
                    <xdr:colOff>38100</xdr:colOff>
                    <xdr:row>101</xdr:row>
                    <xdr:rowOff>0</xdr:rowOff>
                  </from>
                  <to>
                    <xdr:col>3</xdr:col>
                    <xdr:colOff>123825</xdr:colOff>
                    <xdr:row>102</xdr:row>
                    <xdr:rowOff>28575</xdr:rowOff>
                  </to>
                </anchor>
              </controlPr>
            </control>
          </mc:Choice>
        </mc:AlternateContent>
        <mc:AlternateContent xmlns:mc="http://schemas.openxmlformats.org/markup-compatibility/2006">
          <mc:Choice Requires="x14">
            <control shapeId="26350" r:id="rId58" name="Check Box 1774">
              <controlPr defaultSize="0" autoFill="0" autoLine="0" autoPict="0">
                <anchor moveWithCells="1" sizeWithCells="1">
                  <from>
                    <xdr:col>1</xdr:col>
                    <xdr:colOff>9525</xdr:colOff>
                    <xdr:row>14</xdr:row>
                    <xdr:rowOff>28575</xdr:rowOff>
                  </from>
                  <to>
                    <xdr:col>1</xdr:col>
                    <xdr:colOff>447675</xdr:colOff>
                    <xdr:row>15</xdr:row>
                    <xdr:rowOff>0</xdr:rowOff>
                  </to>
                </anchor>
              </controlPr>
            </control>
          </mc:Choice>
        </mc:AlternateContent>
        <mc:AlternateContent xmlns:mc="http://schemas.openxmlformats.org/markup-compatibility/2006">
          <mc:Choice Requires="x14">
            <control shapeId="26351" r:id="rId59" name="Check Box 1775">
              <controlPr defaultSize="0" autoFill="0" autoLine="0" autoPict="0">
                <anchor moveWithCells="1" sizeWithCells="1">
                  <from>
                    <xdr:col>2</xdr:col>
                    <xdr:colOff>38100</xdr:colOff>
                    <xdr:row>14</xdr:row>
                    <xdr:rowOff>28575</xdr:rowOff>
                  </from>
                  <to>
                    <xdr:col>3</xdr:col>
                    <xdr:colOff>123825</xdr:colOff>
                    <xdr:row>15</xdr:row>
                    <xdr:rowOff>0</xdr:rowOff>
                  </to>
                </anchor>
              </controlPr>
            </control>
          </mc:Choice>
        </mc:AlternateContent>
        <mc:AlternateContent xmlns:mc="http://schemas.openxmlformats.org/markup-compatibility/2006">
          <mc:Choice Requires="x14">
            <control shapeId="26354" r:id="rId60" name="Check Box 1778">
              <controlPr defaultSize="0" autoFill="0" autoLine="0" autoPict="0">
                <anchor moveWithCells="1" sizeWithCells="1">
                  <from>
                    <xdr:col>0</xdr:col>
                    <xdr:colOff>295275</xdr:colOff>
                    <xdr:row>13</xdr:row>
                    <xdr:rowOff>66675</xdr:rowOff>
                  </from>
                  <to>
                    <xdr:col>1</xdr:col>
                    <xdr:colOff>428625</xdr:colOff>
                    <xdr:row>14</xdr:row>
                    <xdr:rowOff>9525</xdr:rowOff>
                  </to>
                </anchor>
              </controlPr>
            </control>
          </mc:Choice>
        </mc:AlternateContent>
        <mc:AlternateContent xmlns:mc="http://schemas.openxmlformats.org/markup-compatibility/2006">
          <mc:Choice Requires="x14">
            <control shapeId="26355" r:id="rId61" name="Check Box 1779">
              <controlPr defaultSize="0" autoFill="0" autoLine="0" autoPict="0">
                <anchor moveWithCells="1" sizeWithCells="1">
                  <from>
                    <xdr:col>2</xdr:col>
                    <xdr:colOff>19050</xdr:colOff>
                    <xdr:row>13</xdr:row>
                    <xdr:rowOff>66675</xdr:rowOff>
                  </from>
                  <to>
                    <xdr:col>3</xdr:col>
                    <xdr:colOff>104775</xdr:colOff>
                    <xdr:row>14</xdr:row>
                    <xdr:rowOff>9525</xdr:rowOff>
                  </to>
                </anchor>
              </controlPr>
            </control>
          </mc:Choice>
        </mc:AlternateContent>
        <mc:AlternateContent xmlns:mc="http://schemas.openxmlformats.org/markup-compatibility/2006">
          <mc:Choice Requires="x14">
            <control shapeId="8196" r:id="rId62" name="Check Box 4">
              <controlPr defaultSize="0" autoFill="0" autoLine="0" autoPict="0">
                <anchor moveWithCells="1" sizeWithCells="1">
                  <from>
                    <xdr:col>0</xdr:col>
                    <xdr:colOff>295275</xdr:colOff>
                    <xdr:row>7</xdr:row>
                    <xdr:rowOff>171450</xdr:rowOff>
                  </from>
                  <to>
                    <xdr:col>1</xdr:col>
                    <xdr:colOff>428625</xdr:colOff>
                    <xdr:row>9</xdr:row>
                    <xdr:rowOff>9525</xdr:rowOff>
                  </to>
                </anchor>
              </controlPr>
            </control>
          </mc:Choice>
        </mc:AlternateContent>
        <mc:AlternateContent xmlns:mc="http://schemas.openxmlformats.org/markup-compatibility/2006">
          <mc:Choice Requires="x14">
            <control shapeId="8197" r:id="rId63" name="Check Box 5">
              <controlPr defaultSize="0" autoFill="0" autoLine="0" autoPict="0">
                <anchor moveWithCells="1" sizeWithCells="1">
                  <from>
                    <xdr:col>2</xdr:col>
                    <xdr:colOff>19050</xdr:colOff>
                    <xdr:row>7</xdr:row>
                    <xdr:rowOff>171450</xdr:rowOff>
                  </from>
                  <to>
                    <xdr:col>3</xdr:col>
                    <xdr:colOff>104775</xdr:colOff>
                    <xdr:row>9</xdr:row>
                    <xdr:rowOff>9525</xdr:rowOff>
                  </to>
                </anchor>
              </controlPr>
            </control>
          </mc:Choice>
        </mc:AlternateContent>
        <mc:AlternateContent xmlns:mc="http://schemas.openxmlformats.org/markup-compatibility/2006">
          <mc:Choice Requires="x14">
            <control shapeId="26360" r:id="rId64" name="Check Box 1784">
              <controlPr defaultSize="0" autoFill="0" autoLine="0" autoPict="0">
                <anchor moveWithCells="1" sizeWithCells="1">
                  <from>
                    <xdr:col>1</xdr:col>
                    <xdr:colOff>19050</xdr:colOff>
                    <xdr:row>27</xdr:row>
                    <xdr:rowOff>0</xdr:rowOff>
                  </from>
                  <to>
                    <xdr:col>2</xdr:col>
                    <xdr:colOff>0</xdr:colOff>
                    <xdr:row>28</xdr:row>
                    <xdr:rowOff>28575</xdr:rowOff>
                  </to>
                </anchor>
              </controlPr>
            </control>
          </mc:Choice>
        </mc:AlternateContent>
        <mc:AlternateContent xmlns:mc="http://schemas.openxmlformats.org/markup-compatibility/2006">
          <mc:Choice Requires="x14">
            <control shapeId="26361" r:id="rId65" name="Check Box 1785">
              <controlPr defaultSize="0" autoFill="0" autoLine="0" autoPict="0">
                <anchor moveWithCells="1" sizeWithCells="1">
                  <from>
                    <xdr:col>2</xdr:col>
                    <xdr:colOff>47625</xdr:colOff>
                    <xdr:row>27</xdr:row>
                    <xdr:rowOff>0</xdr:rowOff>
                  </from>
                  <to>
                    <xdr:col>3</xdr:col>
                    <xdr:colOff>133350</xdr:colOff>
                    <xdr:row>28</xdr:row>
                    <xdr:rowOff>28575</xdr:rowOff>
                  </to>
                </anchor>
              </controlPr>
            </control>
          </mc:Choice>
        </mc:AlternateContent>
        <mc:AlternateContent xmlns:mc="http://schemas.openxmlformats.org/markup-compatibility/2006">
          <mc:Choice Requires="x14">
            <control shapeId="26362" r:id="rId66" name="Check Box 1786">
              <controlPr defaultSize="0" autoFill="0" autoLine="0" autoPict="0">
                <anchor moveWithCells="1" sizeWithCells="1">
                  <from>
                    <xdr:col>3</xdr:col>
                    <xdr:colOff>28575</xdr:colOff>
                    <xdr:row>27</xdr:row>
                    <xdr:rowOff>0</xdr:rowOff>
                  </from>
                  <to>
                    <xdr:col>3</xdr:col>
                    <xdr:colOff>466725</xdr:colOff>
                    <xdr:row>28</xdr:row>
                    <xdr:rowOff>28575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31"/>
  <sheetViews>
    <sheetView zoomScaleNormal="100" workbookViewId="0">
      <pane ySplit="6" topLeftCell="A7" activePane="bottomLeft" state="frozen"/>
      <selection pane="bottomLeft" activeCell="J9" sqref="J9"/>
    </sheetView>
  </sheetViews>
  <sheetFormatPr defaultRowHeight="15"/>
  <cols>
    <col min="1" max="1" width="6" customWidth="1"/>
    <col min="9" max="9" width="6.28515625" customWidth="1"/>
    <col min="10" max="10" width="12.5703125" customWidth="1"/>
  </cols>
  <sheetData>
    <row r="1" spans="1:10">
      <c r="D1" s="46" t="str">
        <f>IF(ISBLANK(Settings!$B$4),"",Settings!$B$4)</f>
        <v/>
      </c>
    </row>
    <row r="3" spans="1:10" ht="26.25">
      <c r="A3" s="100" t="s">
        <v>363</v>
      </c>
    </row>
    <row r="4" spans="1:10" ht="23.25">
      <c r="A4" s="101" t="s">
        <v>22</v>
      </c>
    </row>
    <row r="5" spans="1:10" ht="23.25">
      <c r="A5" s="101" t="s">
        <v>23</v>
      </c>
    </row>
    <row r="6" spans="1:10" ht="23.25">
      <c r="A6" s="101" t="s">
        <v>24</v>
      </c>
    </row>
    <row r="8" spans="1:10" s="16" customFormat="1"/>
    <row r="9" spans="1:10" s="16" customFormat="1" ht="30" customHeight="1">
      <c r="B9" t="s">
        <v>25</v>
      </c>
      <c r="D9" s="217"/>
      <c r="E9" s="217"/>
      <c r="F9" s="217"/>
      <c r="G9" s="217"/>
      <c r="H9" s="17"/>
      <c r="I9" s="1" t="s">
        <v>29</v>
      </c>
      <c r="J9" s="93"/>
    </row>
    <row r="10" spans="1:10" s="16" customFormat="1" ht="18" customHeight="1">
      <c r="B10" t="s">
        <v>26</v>
      </c>
      <c r="D10" s="215"/>
      <c r="E10" s="215"/>
      <c r="F10" s="215"/>
      <c r="G10" s="215"/>
      <c r="H10" s="17"/>
      <c r="I10" s="17"/>
      <c r="J10" s="17"/>
    </row>
    <row r="11" spans="1:10" s="16" customFormat="1" ht="18" customHeight="1">
      <c r="B11" t="s">
        <v>27</v>
      </c>
      <c r="D11" s="215"/>
      <c r="E11" s="215"/>
      <c r="F11" s="215"/>
      <c r="G11" s="215"/>
      <c r="H11" s="17"/>
      <c r="I11" s="17"/>
      <c r="J11" s="17"/>
    </row>
    <row r="12" spans="1:10" s="16" customFormat="1" ht="18" customHeight="1">
      <c r="B12" t="s">
        <v>28</v>
      </c>
      <c r="D12" s="215"/>
      <c r="E12" s="215"/>
      <c r="F12" s="215"/>
      <c r="G12" s="215"/>
      <c r="H12" s="17"/>
      <c r="I12" s="17"/>
      <c r="J12" s="17"/>
    </row>
    <row r="13" spans="1:10" s="16" customFormat="1">
      <c r="D13" s="17"/>
      <c r="E13" s="17"/>
      <c r="F13" s="17"/>
      <c r="G13" s="17"/>
      <c r="H13" s="17"/>
      <c r="I13" s="17"/>
      <c r="J13" s="17"/>
    </row>
    <row r="14" spans="1:10" s="16" customFormat="1">
      <c r="D14" s="17"/>
      <c r="E14" s="17"/>
      <c r="F14" s="17"/>
      <c r="G14" s="17"/>
      <c r="H14" s="17"/>
      <c r="I14" s="17"/>
      <c r="J14" s="17"/>
    </row>
    <row r="15" spans="1:10" s="16" customFormat="1" ht="30" customHeight="1">
      <c r="B15" t="s">
        <v>30</v>
      </c>
      <c r="D15" s="217"/>
      <c r="E15" s="217"/>
      <c r="F15" s="217"/>
      <c r="G15" s="217"/>
      <c r="H15" s="17"/>
      <c r="I15" s="1" t="s">
        <v>29</v>
      </c>
      <c r="J15" s="93"/>
    </row>
    <row r="16" spans="1:10" s="16" customFormat="1" ht="18" customHeight="1">
      <c r="B16" t="s">
        <v>26</v>
      </c>
      <c r="D16" s="215"/>
      <c r="E16" s="215"/>
      <c r="F16" s="215"/>
      <c r="G16" s="215"/>
      <c r="H16" s="17"/>
      <c r="I16" s="17"/>
      <c r="J16" s="17"/>
    </row>
    <row r="17" spans="1:10" s="16" customFormat="1" ht="18" customHeight="1">
      <c r="B17" t="s">
        <v>328</v>
      </c>
      <c r="D17" s="215"/>
      <c r="E17" s="215"/>
      <c r="F17" s="215"/>
      <c r="G17" s="215"/>
      <c r="H17" s="17"/>
      <c r="I17" s="17"/>
      <c r="J17" s="17"/>
    </row>
    <row r="18" spans="1:10" s="16" customFormat="1" ht="18" customHeight="1">
      <c r="B18" t="s">
        <v>28</v>
      </c>
      <c r="D18" s="215"/>
      <c r="E18" s="215"/>
      <c r="F18" s="215"/>
      <c r="G18" s="215"/>
      <c r="H18" s="17"/>
      <c r="I18" s="17"/>
      <c r="J18" s="17"/>
    </row>
    <row r="19" spans="1:10" s="16" customFormat="1" ht="18" customHeight="1">
      <c r="B19" t="s">
        <v>31</v>
      </c>
      <c r="D19" s="215"/>
      <c r="E19" s="215"/>
      <c r="F19" s="215"/>
      <c r="G19" s="215"/>
      <c r="H19" s="17"/>
      <c r="I19" s="17"/>
      <c r="J19" s="17"/>
    </row>
    <row r="20" spans="1:10" s="16" customFormat="1" ht="18" customHeight="1">
      <c r="B20" t="s">
        <v>405</v>
      </c>
      <c r="D20" s="214"/>
      <c r="E20" s="214"/>
      <c r="F20" s="214"/>
      <c r="G20" s="214"/>
      <c r="H20" s="17"/>
      <c r="I20" s="17"/>
      <c r="J20" s="17"/>
    </row>
    <row r="21" spans="1:10" s="16" customFormat="1">
      <c r="D21" s="17"/>
      <c r="E21" s="17"/>
      <c r="F21" s="17"/>
      <c r="G21" s="17"/>
      <c r="H21" s="17"/>
      <c r="I21" s="17"/>
      <c r="J21" s="17"/>
    </row>
    <row r="22" spans="1:10" s="16" customFormat="1">
      <c r="D22" s="17"/>
      <c r="E22" s="17"/>
      <c r="F22" s="17"/>
      <c r="G22" s="17"/>
      <c r="H22" s="17"/>
      <c r="I22" s="17"/>
      <c r="J22" s="17"/>
    </row>
    <row r="23" spans="1:10" s="16" customFormat="1" ht="30" customHeight="1">
      <c r="B23" t="s">
        <v>32</v>
      </c>
      <c r="D23" s="217"/>
      <c r="E23" s="217"/>
      <c r="F23" s="217"/>
      <c r="G23" s="217"/>
      <c r="H23" s="17"/>
      <c r="I23" s="1" t="s">
        <v>29</v>
      </c>
      <c r="J23" s="93"/>
    </row>
    <row r="24" spans="1:10" s="16" customFormat="1" ht="18" customHeight="1">
      <c r="B24" t="s">
        <v>26</v>
      </c>
      <c r="D24" s="215"/>
      <c r="E24" s="215"/>
      <c r="F24" s="215"/>
      <c r="G24" s="215"/>
      <c r="H24" s="17"/>
      <c r="I24" s="17"/>
      <c r="J24" s="17"/>
    </row>
    <row r="25" spans="1:10" s="16" customFormat="1" ht="18" customHeight="1">
      <c r="B25" t="s">
        <v>328</v>
      </c>
      <c r="D25" s="215"/>
      <c r="E25" s="215"/>
      <c r="F25" s="215"/>
      <c r="G25" s="215"/>
      <c r="H25" s="17"/>
      <c r="I25" s="17"/>
      <c r="J25" s="17"/>
    </row>
    <row r="26" spans="1:10" s="16" customFormat="1" ht="18" customHeight="1">
      <c r="B26" t="s">
        <v>28</v>
      </c>
      <c r="D26" s="215"/>
      <c r="E26" s="215"/>
      <c r="F26" s="215"/>
      <c r="G26" s="215"/>
      <c r="H26" s="17"/>
      <c r="I26" s="17"/>
      <c r="J26" s="17"/>
    </row>
    <row r="27" spans="1:10" s="16" customFormat="1" ht="18" customHeight="1">
      <c r="B27" t="s">
        <v>31</v>
      </c>
      <c r="D27" s="216"/>
      <c r="E27" s="215"/>
      <c r="F27" s="215"/>
      <c r="G27" s="215"/>
      <c r="H27" s="17"/>
      <c r="I27" s="17"/>
      <c r="J27" s="17"/>
    </row>
    <row r="28" spans="1:10" s="16" customFormat="1" ht="18" customHeight="1">
      <c r="B28" t="s">
        <v>405</v>
      </c>
      <c r="D28" s="213"/>
      <c r="E28" s="213"/>
      <c r="F28" s="213"/>
      <c r="G28" s="213"/>
      <c r="H28" s="17"/>
      <c r="I28" s="17"/>
      <c r="J28" s="17"/>
    </row>
    <row r="31" spans="1:10">
      <c r="A31" s="36" t="s">
        <v>124</v>
      </c>
      <c r="B31" s="10" t="s">
        <v>422</v>
      </c>
      <c r="C31" s="10"/>
      <c r="D31" s="10"/>
      <c r="E31" s="10"/>
      <c r="F31" s="10"/>
      <c r="G31" s="10"/>
      <c r="H31" s="10"/>
    </row>
  </sheetData>
  <sheetProtection sheet="1" objects="1" scenarios="1" selectLockedCells="1"/>
  <mergeCells count="16">
    <mergeCell ref="D16:G16"/>
    <mergeCell ref="D9:G9"/>
    <mergeCell ref="D10:G10"/>
    <mergeCell ref="D11:G11"/>
    <mergeCell ref="D12:G12"/>
    <mergeCell ref="D15:G15"/>
    <mergeCell ref="D28:G28"/>
    <mergeCell ref="D20:G20"/>
    <mergeCell ref="D26:G26"/>
    <mergeCell ref="D27:G27"/>
    <mergeCell ref="D17:G17"/>
    <mergeCell ref="D18:G18"/>
    <mergeCell ref="D19:G19"/>
    <mergeCell ref="D23:G23"/>
    <mergeCell ref="D24:G24"/>
    <mergeCell ref="D25:G25"/>
  </mergeCells>
  <phoneticPr fontId="12" type="noConversion"/>
  <pageMargins left="0.7" right="0.7" top="0.75" bottom="0.75" header="0.3" footer="0.3"/>
  <pageSetup orientation="portrait" horizontalDpi="1200" verticalDpi="1200" r:id="rId1"/>
  <headerFooter>
    <oddFooter>&amp;C11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D280"/>
  <sheetViews>
    <sheetView zoomScaleNormal="100" workbookViewId="0">
      <pane ySplit="5" topLeftCell="A60" activePane="bottomLeft" state="frozen"/>
      <selection pane="bottomLeft" activeCell="C9" sqref="C9"/>
    </sheetView>
  </sheetViews>
  <sheetFormatPr defaultColWidth="9.42578125" defaultRowHeight="15" customHeight="1"/>
  <cols>
    <col min="1" max="1" width="5.85546875" style="68" customWidth="1"/>
    <col min="2" max="2" width="35.7109375" style="67" customWidth="1"/>
    <col min="3" max="3" width="13.7109375" style="67" customWidth="1"/>
    <col min="4" max="11" width="11.140625" style="67" customWidth="1"/>
    <col min="12" max="12" width="12.85546875" style="67" customWidth="1"/>
    <col min="13" max="16384" width="9.42578125" style="67"/>
  </cols>
  <sheetData>
    <row r="1" spans="1:12" s="48" customFormat="1" ht="15" customHeight="1">
      <c r="A1" s="47"/>
      <c r="B1" s="76" t="str">
        <f>"Parish: "&amp;IF(ISBLANK(TitlePage!$D$23),"",TitlePage!$D$23)</f>
        <v xml:space="preserve">Parish: </v>
      </c>
      <c r="C1" s="75"/>
      <c r="D1" s="73"/>
      <c r="E1" s="74"/>
      <c r="G1" s="73"/>
      <c r="L1"/>
    </row>
    <row r="2" spans="1:12" s="50" customFormat="1" ht="15" customHeight="1">
      <c r="A2" s="49"/>
      <c r="B2" s="72" t="s">
        <v>321</v>
      </c>
      <c r="D2"/>
      <c r="E2"/>
      <c r="F2" s="52"/>
      <c r="G2" s="52"/>
      <c r="H2" s="52"/>
    </row>
    <row r="3" spans="1:12" s="50" customFormat="1" ht="15" customHeight="1">
      <c r="A3" s="49"/>
      <c r="D3"/>
      <c r="E3"/>
      <c r="F3" s="52"/>
      <c r="G3" s="52"/>
      <c r="H3" s="52"/>
    </row>
    <row r="4" spans="1:12" s="50" customFormat="1" ht="15" customHeight="1">
      <c r="A4" s="49"/>
      <c r="C4" s="51" t="s">
        <v>322</v>
      </c>
      <c r="D4" s="51" t="s">
        <v>143</v>
      </c>
      <c r="E4" s="51" t="s">
        <v>144</v>
      </c>
      <c r="F4" s="51" t="s">
        <v>145</v>
      </c>
      <c r="G4" s="51" t="s">
        <v>146</v>
      </c>
      <c r="H4" s="51" t="s">
        <v>147</v>
      </c>
      <c r="I4" s="51" t="s">
        <v>148</v>
      </c>
      <c r="J4" s="51" t="s">
        <v>305</v>
      </c>
      <c r="K4" s="51" t="s">
        <v>306</v>
      </c>
      <c r="L4" s="51" t="s">
        <v>6</v>
      </c>
    </row>
    <row r="5" spans="1:12" s="50" customFormat="1" ht="15" customHeight="1">
      <c r="A5" s="49"/>
      <c r="C5" s="53">
        <v>0.1</v>
      </c>
      <c r="D5" s="53">
        <v>0.2</v>
      </c>
      <c r="E5" s="53">
        <v>0.3</v>
      </c>
      <c r="F5" s="53">
        <v>0.4</v>
      </c>
      <c r="G5" s="53">
        <v>0.5</v>
      </c>
      <c r="H5" s="53">
        <v>0.6</v>
      </c>
      <c r="I5" s="53">
        <v>0.7</v>
      </c>
      <c r="J5" s="53">
        <v>0.8</v>
      </c>
      <c r="K5" s="53">
        <v>0.9</v>
      </c>
    </row>
    <row r="6" spans="1:12" s="50" customFormat="1" ht="15" customHeight="1">
      <c r="A6" s="54" t="s">
        <v>149</v>
      </c>
      <c r="B6" s="55"/>
    </row>
    <row r="7" spans="1:12" s="50" customFormat="1" ht="15" customHeight="1">
      <c r="A7" s="56"/>
    </row>
    <row r="8" spans="1:12" s="50" customFormat="1" ht="15" customHeight="1">
      <c r="A8" s="49" t="s">
        <v>150</v>
      </c>
    </row>
    <row r="9" spans="1:12" s="50" customFormat="1" ht="15" customHeight="1">
      <c r="A9" s="57">
        <v>1001</v>
      </c>
      <c r="B9" s="58" t="s">
        <v>151</v>
      </c>
      <c r="C9" s="94"/>
      <c r="D9" s="94"/>
      <c r="E9" s="94"/>
      <c r="F9" s="94"/>
      <c r="G9" s="94"/>
      <c r="H9" s="94"/>
      <c r="I9" s="94"/>
      <c r="J9" s="94"/>
      <c r="K9" s="94"/>
      <c r="L9" s="71">
        <f>SUM(C9:K9)</f>
        <v>0</v>
      </c>
    </row>
    <row r="10" spans="1:12" s="50" customFormat="1" ht="15" customHeight="1">
      <c r="A10" s="57">
        <v>1011</v>
      </c>
      <c r="B10" s="58" t="s">
        <v>152</v>
      </c>
      <c r="C10" s="94"/>
      <c r="D10" s="94"/>
      <c r="E10" s="94"/>
      <c r="F10" s="94"/>
      <c r="G10" s="94"/>
      <c r="H10" s="94"/>
      <c r="I10" s="94"/>
      <c r="J10" s="94"/>
      <c r="K10" s="94"/>
      <c r="L10" s="71">
        <f>SUM(C10:K10)</f>
        <v>0</v>
      </c>
    </row>
    <row r="11" spans="1:12" s="50" customFormat="1" ht="15" customHeight="1">
      <c r="A11" s="57">
        <v>1012</v>
      </c>
      <c r="B11" s="58" t="s">
        <v>153</v>
      </c>
      <c r="C11" s="94"/>
      <c r="D11" s="94"/>
      <c r="E11" s="94"/>
      <c r="F11" s="94"/>
      <c r="G11" s="94"/>
      <c r="H11" s="94"/>
      <c r="I11" s="94"/>
      <c r="J11" s="94"/>
      <c r="K11" s="94"/>
      <c r="L11" s="71">
        <f>SUM(C11:K11)</f>
        <v>0</v>
      </c>
    </row>
    <row r="12" spans="1:12" s="50" customFormat="1" ht="15" customHeight="1">
      <c r="A12" s="57">
        <v>1110</v>
      </c>
      <c r="B12" s="58" t="s">
        <v>154</v>
      </c>
      <c r="C12" s="94"/>
      <c r="D12" s="94"/>
      <c r="E12" s="94"/>
      <c r="F12" s="94"/>
      <c r="G12" s="94"/>
      <c r="H12" s="94"/>
      <c r="I12" s="94"/>
      <c r="J12" s="94"/>
      <c r="K12" s="94"/>
      <c r="L12" s="71">
        <f>SUM(C12:K12)</f>
        <v>0</v>
      </c>
    </row>
    <row r="13" spans="1:12" s="50" customFormat="1" ht="15" customHeight="1">
      <c r="A13"/>
      <c r="B13" s="59" t="s">
        <v>155</v>
      </c>
      <c r="C13" s="71">
        <f t="shared" ref="C13:K13" si="0">SUM(C9:C12)</f>
        <v>0</v>
      </c>
      <c r="D13" s="71">
        <f t="shared" si="0"/>
        <v>0</v>
      </c>
      <c r="E13" s="71">
        <f t="shared" si="0"/>
        <v>0</v>
      </c>
      <c r="F13" s="71">
        <f t="shared" si="0"/>
        <v>0</v>
      </c>
      <c r="G13" s="71">
        <f t="shared" si="0"/>
        <v>0</v>
      </c>
      <c r="H13" s="71">
        <f t="shared" si="0"/>
        <v>0</v>
      </c>
      <c r="I13" s="71">
        <f t="shared" si="0"/>
        <v>0</v>
      </c>
      <c r="J13" s="71">
        <f t="shared" si="0"/>
        <v>0</v>
      </c>
      <c r="K13" s="71">
        <f t="shared" si="0"/>
        <v>0</v>
      </c>
      <c r="L13" s="71">
        <f>SUM(C13:K13)</f>
        <v>0</v>
      </c>
    </row>
    <row r="14" spans="1:12" s="50" customFormat="1" ht="15" customHeight="1">
      <c r="A14" s="60"/>
      <c r="C14" s="69"/>
      <c r="D14" s="69"/>
      <c r="E14" s="69"/>
      <c r="F14" s="69"/>
      <c r="G14" s="69"/>
      <c r="H14" s="69"/>
      <c r="I14" s="69"/>
      <c r="J14" s="69"/>
      <c r="K14" s="69"/>
      <c r="L14" s="69"/>
    </row>
    <row r="15" spans="1:12" s="50" customFormat="1" ht="15" customHeight="1">
      <c r="A15" s="61" t="s">
        <v>156</v>
      </c>
      <c r="C15" s="69"/>
      <c r="D15" s="69"/>
      <c r="E15" s="69"/>
      <c r="F15" s="69"/>
      <c r="G15" s="69"/>
      <c r="H15" s="69"/>
      <c r="I15" s="69"/>
      <c r="J15" s="69"/>
      <c r="K15" s="69"/>
      <c r="L15" s="69"/>
    </row>
    <row r="16" spans="1:12" s="50" customFormat="1" ht="15" customHeight="1">
      <c r="A16" s="57">
        <v>1210</v>
      </c>
      <c r="B16" s="95" t="s">
        <v>157</v>
      </c>
      <c r="C16" s="94"/>
      <c r="D16" s="94"/>
      <c r="E16" s="94"/>
      <c r="F16" s="94"/>
      <c r="G16" s="94"/>
      <c r="H16" s="94"/>
      <c r="I16" s="94"/>
      <c r="J16" s="94"/>
      <c r="K16" s="94"/>
      <c r="L16" s="71">
        <f t="shared" ref="L16:L23" si="1">SUM(C16:K16)</f>
        <v>0</v>
      </c>
    </row>
    <row r="17" spans="1:12" s="50" customFormat="1" ht="15" customHeight="1">
      <c r="A17" s="57">
        <v>1211</v>
      </c>
      <c r="B17" s="95" t="s">
        <v>157</v>
      </c>
      <c r="C17" s="94"/>
      <c r="D17" s="94"/>
      <c r="E17" s="94"/>
      <c r="F17" s="94"/>
      <c r="G17" s="94"/>
      <c r="H17" s="94"/>
      <c r="I17" s="94"/>
      <c r="J17" s="94"/>
      <c r="K17" s="94"/>
      <c r="L17" s="71">
        <f t="shared" si="1"/>
        <v>0</v>
      </c>
    </row>
    <row r="18" spans="1:12" s="50" customFormat="1" ht="15" customHeight="1">
      <c r="A18" s="57">
        <v>1212</v>
      </c>
      <c r="B18" s="95" t="s">
        <v>157</v>
      </c>
      <c r="C18" s="94"/>
      <c r="D18" s="94"/>
      <c r="E18" s="94"/>
      <c r="F18" s="94"/>
      <c r="G18" s="94"/>
      <c r="H18" s="94"/>
      <c r="I18" s="94"/>
      <c r="J18" s="94"/>
      <c r="K18" s="94"/>
      <c r="L18" s="71">
        <f t="shared" si="1"/>
        <v>0</v>
      </c>
    </row>
    <row r="19" spans="1:12" s="50" customFormat="1" ht="15" customHeight="1">
      <c r="A19" s="57">
        <v>1213</v>
      </c>
      <c r="B19" s="95" t="s">
        <v>157</v>
      </c>
      <c r="C19" s="94"/>
      <c r="D19" s="94"/>
      <c r="E19" s="94"/>
      <c r="F19" s="94"/>
      <c r="G19" s="94"/>
      <c r="H19" s="94"/>
      <c r="I19" s="94"/>
      <c r="J19" s="94"/>
      <c r="K19" s="94"/>
      <c r="L19" s="71">
        <f t="shared" si="1"/>
        <v>0</v>
      </c>
    </row>
    <row r="20" spans="1:12" s="50" customFormat="1" ht="15" customHeight="1">
      <c r="A20" s="57">
        <v>1214</v>
      </c>
      <c r="B20" s="95" t="s">
        <v>157</v>
      </c>
      <c r="C20" s="94"/>
      <c r="D20" s="94"/>
      <c r="E20" s="94"/>
      <c r="F20" s="94"/>
      <c r="G20" s="94"/>
      <c r="H20" s="94"/>
      <c r="I20" s="94"/>
      <c r="J20" s="94"/>
      <c r="K20" s="94"/>
      <c r="L20" s="71">
        <f t="shared" si="1"/>
        <v>0</v>
      </c>
    </row>
    <row r="21" spans="1:12" s="50" customFormat="1" ht="15" customHeight="1">
      <c r="A21" s="57">
        <v>1220</v>
      </c>
      <c r="B21" s="58" t="s">
        <v>307</v>
      </c>
      <c r="C21" s="94"/>
      <c r="D21" s="94"/>
      <c r="E21" s="94"/>
      <c r="F21" s="94"/>
      <c r="G21" s="94"/>
      <c r="H21" s="94"/>
      <c r="I21" s="94"/>
      <c r="J21" s="94"/>
      <c r="K21" s="94"/>
      <c r="L21" s="71">
        <f t="shared" si="1"/>
        <v>0</v>
      </c>
    </row>
    <row r="22" spans="1:12" s="50" customFormat="1" ht="15" customHeight="1">
      <c r="A22" s="57">
        <v>1221</v>
      </c>
      <c r="B22" s="58" t="s">
        <v>308</v>
      </c>
      <c r="C22" s="94"/>
      <c r="D22" s="94"/>
      <c r="E22" s="94"/>
      <c r="F22" s="94"/>
      <c r="G22" s="94"/>
      <c r="H22" s="94"/>
      <c r="I22" s="94"/>
      <c r="J22" s="94"/>
      <c r="K22" s="94"/>
      <c r="L22" s="71">
        <f t="shared" si="1"/>
        <v>0</v>
      </c>
    </row>
    <row r="23" spans="1:12" s="50" customFormat="1" ht="15" customHeight="1">
      <c r="A23" s="57">
        <v>1310</v>
      </c>
      <c r="B23" s="58" t="s">
        <v>158</v>
      </c>
      <c r="C23" s="94"/>
      <c r="D23" s="94"/>
      <c r="E23" s="94"/>
      <c r="F23" s="94"/>
      <c r="G23" s="94"/>
      <c r="H23" s="94"/>
      <c r="I23" s="94"/>
      <c r="J23" s="94"/>
      <c r="K23" s="94"/>
      <c r="L23" s="71">
        <f t="shared" si="1"/>
        <v>0</v>
      </c>
    </row>
    <row r="24" spans="1:12" s="50" customFormat="1" ht="15" customHeight="1">
      <c r="A24" s="60"/>
      <c r="C24" s="69"/>
      <c r="D24" s="69"/>
      <c r="E24" s="69"/>
      <c r="F24" s="69"/>
      <c r="G24" s="69"/>
      <c r="H24" s="69"/>
      <c r="I24" s="69"/>
      <c r="J24" s="69"/>
      <c r="K24" s="69"/>
      <c r="L24" s="69"/>
    </row>
    <row r="25" spans="1:12" s="50" customFormat="1" ht="15" customHeight="1">
      <c r="A25" s="61" t="s">
        <v>159</v>
      </c>
      <c r="C25" s="69"/>
      <c r="D25" s="69"/>
      <c r="E25" s="69"/>
      <c r="F25" s="69"/>
      <c r="G25" s="69"/>
      <c r="H25" s="70"/>
      <c r="I25" s="69"/>
      <c r="J25" s="69"/>
      <c r="K25" s="69"/>
      <c r="L25" s="69"/>
    </row>
    <row r="26" spans="1:12" s="50" customFormat="1" ht="15" customHeight="1">
      <c r="A26" s="57">
        <v>1410</v>
      </c>
      <c r="B26" s="58" t="s">
        <v>160</v>
      </c>
      <c r="C26" s="94"/>
      <c r="D26" s="94"/>
      <c r="E26" s="94"/>
      <c r="F26" s="94"/>
      <c r="G26" s="94"/>
      <c r="H26" s="94"/>
      <c r="I26" s="94"/>
      <c r="J26" s="94"/>
      <c r="K26" s="94"/>
      <c r="L26" s="71">
        <f>SUM(C26:K26)</f>
        <v>0</v>
      </c>
    </row>
    <row r="27" spans="1:12" s="50" customFormat="1" ht="15" customHeight="1">
      <c r="A27" s="57">
        <v>1420</v>
      </c>
      <c r="B27" s="58" t="s">
        <v>161</v>
      </c>
      <c r="C27" s="94"/>
      <c r="D27" s="94"/>
      <c r="E27" s="94"/>
      <c r="F27" s="94"/>
      <c r="G27" s="94"/>
      <c r="H27" s="94"/>
      <c r="I27" s="94"/>
      <c r="J27" s="94"/>
      <c r="K27" s="94"/>
      <c r="L27" s="71">
        <f>SUM(C27:K27)</f>
        <v>0</v>
      </c>
    </row>
    <row r="28" spans="1:12" s="50" customFormat="1" ht="15" customHeight="1">
      <c r="A28" s="57">
        <v>1430</v>
      </c>
      <c r="B28" s="58" t="s">
        <v>162</v>
      </c>
      <c r="C28" s="94"/>
      <c r="D28" s="94"/>
      <c r="E28" s="94"/>
      <c r="F28" s="94"/>
      <c r="G28" s="94"/>
      <c r="H28" s="94"/>
      <c r="I28" s="94"/>
      <c r="J28" s="94"/>
      <c r="K28" s="94"/>
      <c r="L28" s="71">
        <f>SUM(C28:K28)</f>
        <v>0</v>
      </c>
    </row>
    <row r="29" spans="1:12" s="50" customFormat="1" ht="15" customHeight="1">
      <c r="A29" s="57">
        <v>1440</v>
      </c>
      <c r="B29" s="58" t="s">
        <v>163</v>
      </c>
      <c r="C29" s="94"/>
      <c r="D29" s="94"/>
      <c r="E29" s="94"/>
      <c r="F29" s="94"/>
      <c r="G29" s="94"/>
      <c r="H29" s="94"/>
      <c r="I29" s="94"/>
      <c r="J29" s="94"/>
      <c r="K29" s="94"/>
      <c r="L29" s="71">
        <f>SUM(C29:K29)</f>
        <v>0</v>
      </c>
    </row>
    <row r="30" spans="1:12" s="50" customFormat="1" ht="15" customHeight="1">
      <c r="A30" s="49"/>
      <c r="C30" s="69"/>
      <c r="D30" s="69"/>
      <c r="E30" s="69"/>
      <c r="F30" s="69"/>
      <c r="G30" s="69"/>
      <c r="H30" s="69"/>
      <c r="I30" s="69"/>
      <c r="J30" s="69"/>
      <c r="K30" s="69"/>
      <c r="L30" s="69"/>
    </row>
    <row r="31" spans="1:12" s="50" customFormat="1" ht="15" customHeight="1">
      <c r="A31" s="62" t="s">
        <v>164</v>
      </c>
      <c r="B31" s="63"/>
      <c r="C31" s="71">
        <f t="shared" ref="C31:K31" si="2">SUM(C13:C30)</f>
        <v>0</v>
      </c>
      <c r="D31" s="71">
        <f t="shared" si="2"/>
        <v>0</v>
      </c>
      <c r="E31" s="71">
        <f t="shared" si="2"/>
        <v>0</v>
      </c>
      <c r="F31" s="71">
        <f t="shared" si="2"/>
        <v>0</v>
      </c>
      <c r="G31" s="71">
        <f t="shared" si="2"/>
        <v>0</v>
      </c>
      <c r="H31" s="71">
        <f t="shared" si="2"/>
        <v>0</v>
      </c>
      <c r="I31" s="71">
        <f t="shared" si="2"/>
        <v>0</v>
      </c>
      <c r="J31" s="71">
        <f t="shared" si="2"/>
        <v>0</v>
      </c>
      <c r="K31" s="71">
        <f t="shared" si="2"/>
        <v>0</v>
      </c>
      <c r="L31" s="71">
        <f>SUM(C31:K31)</f>
        <v>0</v>
      </c>
    </row>
    <row r="32" spans="1:12" s="50" customFormat="1" ht="15" customHeight="1">
      <c r="A32" s="49"/>
      <c r="C32" s="69"/>
      <c r="D32" s="69"/>
      <c r="E32" s="69"/>
      <c r="F32" s="69"/>
      <c r="G32" s="69"/>
      <c r="H32" s="69"/>
      <c r="I32" s="69"/>
      <c r="J32" s="69"/>
      <c r="K32" s="69"/>
      <c r="L32" s="69"/>
    </row>
    <row r="33" spans="1:12" s="50" customFormat="1" ht="15" customHeight="1">
      <c r="A33" s="54" t="s">
        <v>165</v>
      </c>
      <c r="B33" s="55"/>
      <c r="C33" s="69"/>
      <c r="D33" s="69"/>
      <c r="E33" s="69"/>
      <c r="F33" s="69"/>
      <c r="G33" s="69"/>
      <c r="H33" s="69"/>
      <c r="I33" s="69"/>
      <c r="J33" s="69"/>
      <c r="K33" s="69"/>
      <c r="L33" s="69"/>
    </row>
    <row r="34" spans="1:12" s="50" customFormat="1" ht="3.75" customHeight="1">
      <c r="A34"/>
      <c r="B34"/>
      <c r="C34" s="69"/>
      <c r="D34" s="69"/>
      <c r="E34" s="69"/>
      <c r="F34" s="69"/>
      <c r="G34" s="69"/>
      <c r="H34" s="69"/>
      <c r="I34" s="69"/>
      <c r="J34" s="69"/>
      <c r="K34" s="69"/>
      <c r="L34" s="69"/>
    </row>
    <row r="35" spans="1:12" s="50" customFormat="1" ht="12.6" customHeight="1">
      <c r="A35" s="49" t="s">
        <v>166</v>
      </c>
      <c r="C35" s="69"/>
      <c r="D35" s="69"/>
      <c r="E35" s="69"/>
      <c r="F35" s="69"/>
      <c r="G35" s="69"/>
      <c r="H35" s="69"/>
      <c r="I35" s="69"/>
      <c r="J35" s="69"/>
      <c r="K35" s="69"/>
      <c r="L35" s="69"/>
    </row>
    <row r="36" spans="1:12" s="50" customFormat="1" ht="15" customHeight="1">
      <c r="A36" s="57">
        <v>2101</v>
      </c>
      <c r="B36" s="58" t="s">
        <v>167</v>
      </c>
      <c r="C36" s="94"/>
      <c r="D36" s="94"/>
      <c r="E36" s="94"/>
      <c r="F36" s="94"/>
      <c r="G36" s="94"/>
      <c r="H36" s="94"/>
      <c r="I36" s="94"/>
      <c r="J36" s="94"/>
      <c r="K36" s="94"/>
      <c r="L36" s="71">
        <f t="shared" ref="L36:L42" si="3">SUM(C36:K36)</f>
        <v>0</v>
      </c>
    </row>
    <row r="37" spans="1:12" s="50" customFormat="1" ht="15" customHeight="1">
      <c r="A37" s="57">
        <v>2108</v>
      </c>
      <c r="B37" s="58" t="s">
        <v>168</v>
      </c>
      <c r="C37" s="94"/>
      <c r="D37" s="94"/>
      <c r="E37" s="94"/>
      <c r="F37" s="94"/>
      <c r="G37" s="94"/>
      <c r="H37" s="94"/>
      <c r="I37" s="94"/>
      <c r="J37" s="94"/>
      <c r="K37" s="94"/>
      <c r="L37" s="71">
        <f t="shared" si="3"/>
        <v>0</v>
      </c>
    </row>
    <row r="38" spans="1:12" s="50" customFormat="1" ht="15" customHeight="1">
      <c r="A38" s="57">
        <v>2111</v>
      </c>
      <c r="B38" s="58" t="s">
        <v>169</v>
      </c>
      <c r="C38" s="94"/>
      <c r="D38" s="94"/>
      <c r="E38" s="94"/>
      <c r="F38" s="94"/>
      <c r="G38" s="94"/>
      <c r="H38" s="94"/>
      <c r="I38" s="94"/>
      <c r="J38" s="94"/>
      <c r="K38" s="94"/>
      <c r="L38" s="71">
        <f t="shared" si="3"/>
        <v>0</v>
      </c>
    </row>
    <row r="39" spans="1:12" s="50" customFormat="1" ht="15" customHeight="1">
      <c r="A39" s="57">
        <v>2112</v>
      </c>
      <c r="B39" s="58" t="s">
        <v>170</v>
      </c>
      <c r="C39" s="94"/>
      <c r="D39" s="94"/>
      <c r="E39" s="94"/>
      <c r="F39" s="94"/>
      <c r="G39" s="94"/>
      <c r="H39" s="94"/>
      <c r="I39" s="94"/>
      <c r="J39" s="94"/>
      <c r="K39" s="94"/>
      <c r="L39" s="71">
        <f t="shared" si="3"/>
        <v>0</v>
      </c>
    </row>
    <row r="40" spans="1:12" s="50" customFormat="1" ht="15" customHeight="1">
      <c r="A40" s="57">
        <v>2113</v>
      </c>
      <c r="B40" s="58" t="s">
        <v>171</v>
      </c>
      <c r="C40" s="94"/>
      <c r="D40" s="94"/>
      <c r="E40" s="94"/>
      <c r="F40" s="94"/>
      <c r="G40" s="94"/>
      <c r="H40" s="94"/>
      <c r="I40" s="94"/>
      <c r="J40" s="94"/>
      <c r="K40" s="94"/>
      <c r="L40" s="71">
        <f t="shared" si="3"/>
        <v>0</v>
      </c>
    </row>
    <row r="41" spans="1:12" s="50" customFormat="1" ht="15" customHeight="1">
      <c r="A41" s="57">
        <v>2114</v>
      </c>
      <c r="B41" s="58" t="s">
        <v>172</v>
      </c>
      <c r="C41" s="94"/>
      <c r="D41" s="94"/>
      <c r="E41" s="94"/>
      <c r="F41" s="94"/>
      <c r="G41" s="94"/>
      <c r="H41" s="94"/>
      <c r="I41" s="94"/>
      <c r="J41" s="94"/>
      <c r="K41" s="94"/>
      <c r="L41" s="71">
        <f t="shared" si="3"/>
        <v>0</v>
      </c>
    </row>
    <row r="42" spans="1:12" s="50" customFormat="1" ht="15" customHeight="1">
      <c r="A42" s="57">
        <v>2116</v>
      </c>
      <c r="B42" s="58" t="s">
        <v>309</v>
      </c>
      <c r="C42" s="94"/>
      <c r="D42" s="94"/>
      <c r="E42" s="94"/>
      <c r="F42" s="94"/>
      <c r="G42" s="94"/>
      <c r="H42" s="94"/>
      <c r="I42" s="94"/>
      <c r="J42" s="94"/>
      <c r="K42" s="94"/>
      <c r="L42" s="71">
        <f t="shared" si="3"/>
        <v>0</v>
      </c>
    </row>
    <row r="43" spans="1:12" s="50" customFormat="1" ht="6.75" customHeight="1">
      <c r="A43" s="61"/>
      <c r="C43" s="69"/>
      <c r="D43" s="69"/>
      <c r="E43" s="69"/>
      <c r="F43" s="69"/>
      <c r="G43" s="69"/>
      <c r="H43" s="69"/>
      <c r="I43" s="69"/>
      <c r="J43" s="69"/>
      <c r="K43" s="69"/>
      <c r="L43" s="69"/>
    </row>
    <row r="44" spans="1:12" s="50" customFormat="1" ht="12.6" customHeight="1">
      <c r="A44" s="61" t="s">
        <v>173</v>
      </c>
      <c r="C44" s="69"/>
      <c r="D44" s="69"/>
      <c r="E44" s="69"/>
      <c r="F44" s="69"/>
      <c r="G44" s="69"/>
      <c r="H44" s="69"/>
      <c r="I44" s="69"/>
      <c r="J44" s="69"/>
      <c r="K44" s="69"/>
      <c r="L44" s="69"/>
    </row>
    <row r="45" spans="1:12" s="50" customFormat="1" ht="15" customHeight="1">
      <c r="A45" s="57">
        <v>2201</v>
      </c>
      <c r="B45" s="58" t="s">
        <v>174</v>
      </c>
      <c r="C45" s="94"/>
      <c r="D45" s="94"/>
      <c r="E45" s="94"/>
      <c r="F45" s="94"/>
      <c r="G45" s="94"/>
      <c r="H45" s="94"/>
      <c r="I45" s="94"/>
      <c r="J45" s="94"/>
      <c r="K45" s="94"/>
      <c r="L45" s="71">
        <f>SUM(C45:K45)</f>
        <v>0</v>
      </c>
    </row>
    <row r="46" spans="1:12" s="50" customFormat="1" ht="15" customHeight="1">
      <c r="A46" s="57">
        <v>2208</v>
      </c>
      <c r="B46" s="58" t="s">
        <v>175</v>
      </c>
      <c r="C46" s="94"/>
      <c r="D46" s="94"/>
      <c r="E46" s="94"/>
      <c r="F46" s="94"/>
      <c r="G46" s="94"/>
      <c r="H46" s="94"/>
      <c r="I46" s="94"/>
      <c r="J46" s="94"/>
      <c r="K46" s="94"/>
      <c r="L46" s="71">
        <f>SUM(C46:K46)</f>
        <v>0</v>
      </c>
    </row>
    <row r="47" spans="1:12" s="50" customFormat="1" ht="6.75" customHeight="1">
      <c r="A47" s="61"/>
      <c r="C47" s="69"/>
      <c r="D47" s="69"/>
      <c r="E47" s="69"/>
      <c r="F47" s="69"/>
      <c r="G47" s="69"/>
      <c r="H47" s="69"/>
      <c r="I47" s="69"/>
      <c r="J47" s="69"/>
      <c r="K47" s="69"/>
      <c r="L47" s="69"/>
    </row>
    <row r="48" spans="1:12" s="50" customFormat="1" ht="12.6" customHeight="1">
      <c r="A48" s="61" t="s">
        <v>176</v>
      </c>
      <c r="C48" s="69"/>
      <c r="D48" s="69"/>
      <c r="E48" s="69"/>
      <c r="F48" s="69"/>
      <c r="G48" s="69"/>
      <c r="H48" s="69"/>
      <c r="I48" s="69"/>
      <c r="J48" s="69"/>
      <c r="K48" s="69"/>
      <c r="L48" s="69"/>
    </row>
    <row r="49" spans="1:12" s="50" customFormat="1" ht="15" customHeight="1">
      <c r="A49" s="57">
        <v>2410</v>
      </c>
      <c r="B49" s="58" t="s">
        <v>177</v>
      </c>
      <c r="C49" s="94"/>
      <c r="D49" s="94"/>
      <c r="E49" s="94"/>
      <c r="F49" s="94"/>
      <c r="G49" s="94"/>
      <c r="H49" s="94"/>
      <c r="I49" s="94"/>
      <c r="J49" s="94"/>
      <c r="K49" s="94"/>
      <c r="L49" s="71">
        <f t="shared" ref="L49:L70" si="4">SUM(C49:K49)</f>
        <v>0</v>
      </c>
    </row>
    <row r="50" spans="1:12" s="50" customFormat="1" ht="15" customHeight="1">
      <c r="A50" s="57">
        <v>2420</v>
      </c>
      <c r="B50" s="58" t="s">
        <v>178</v>
      </c>
      <c r="C50" s="94"/>
      <c r="D50" s="94"/>
      <c r="E50" s="94"/>
      <c r="F50" s="94"/>
      <c r="G50" s="94"/>
      <c r="H50" s="94"/>
      <c r="I50" s="94"/>
      <c r="J50" s="94"/>
      <c r="K50" s="94"/>
      <c r="L50" s="71">
        <f t="shared" si="4"/>
        <v>0</v>
      </c>
    </row>
    <row r="51" spans="1:12" s="50" customFormat="1" ht="15" customHeight="1">
      <c r="A51" s="57">
        <v>2430</v>
      </c>
      <c r="B51" s="58" t="s">
        <v>310</v>
      </c>
      <c r="C51" s="94"/>
      <c r="D51" s="94"/>
      <c r="E51" s="94"/>
      <c r="F51" s="94"/>
      <c r="G51" s="94"/>
      <c r="H51" s="94"/>
      <c r="I51" s="94"/>
      <c r="J51" s="94"/>
      <c r="K51" s="94"/>
      <c r="L51" s="71">
        <f t="shared" si="4"/>
        <v>0</v>
      </c>
    </row>
    <row r="52" spans="1:12" s="50" customFormat="1" ht="15" customHeight="1">
      <c r="A52" s="57">
        <v>2440</v>
      </c>
      <c r="B52" s="58" t="s">
        <v>179</v>
      </c>
      <c r="C52" s="94"/>
      <c r="D52" s="94"/>
      <c r="E52" s="94"/>
      <c r="F52" s="94"/>
      <c r="G52" s="94"/>
      <c r="H52" s="94"/>
      <c r="I52" s="94"/>
      <c r="J52" s="94"/>
      <c r="K52" s="94"/>
      <c r="L52" s="71">
        <f t="shared" si="4"/>
        <v>0</v>
      </c>
    </row>
    <row r="53" spans="1:12" s="50" customFormat="1" ht="15" customHeight="1">
      <c r="A53" s="57">
        <v>2450</v>
      </c>
      <c r="B53" s="58" t="s">
        <v>180</v>
      </c>
      <c r="C53" s="94"/>
      <c r="D53" s="94"/>
      <c r="E53" s="94"/>
      <c r="F53" s="94"/>
      <c r="G53" s="94"/>
      <c r="H53" s="94"/>
      <c r="I53" s="94"/>
      <c r="J53" s="94"/>
      <c r="K53" s="94"/>
      <c r="L53" s="71">
        <f t="shared" si="4"/>
        <v>0</v>
      </c>
    </row>
    <row r="54" spans="1:12" s="50" customFormat="1" ht="15" customHeight="1">
      <c r="A54" s="57">
        <v>2460</v>
      </c>
      <c r="B54" s="58" t="s">
        <v>181</v>
      </c>
      <c r="C54" s="94"/>
      <c r="D54" s="94"/>
      <c r="E54" s="94"/>
      <c r="F54" s="94"/>
      <c r="G54" s="94"/>
      <c r="H54" s="94"/>
      <c r="I54" s="94"/>
      <c r="J54" s="94"/>
      <c r="K54" s="94"/>
      <c r="L54" s="71">
        <f t="shared" si="4"/>
        <v>0</v>
      </c>
    </row>
    <row r="55" spans="1:12" s="50" customFormat="1" ht="15" customHeight="1">
      <c r="A55" s="57">
        <v>2470</v>
      </c>
      <c r="B55" s="58" t="s">
        <v>182</v>
      </c>
      <c r="C55" s="94"/>
      <c r="D55" s="94"/>
      <c r="E55" s="94"/>
      <c r="F55" s="94"/>
      <c r="G55" s="94"/>
      <c r="H55" s="94"/>
      <c r="I55" s="94"/>
      <c r="J55" s="94"/>
      <c r="K55" s="94"/>
      <c r="L55" s="71">
        <f t="shared" si="4"/>
        <v>0</v>
      </c>
    </row>
    <row r="56" spans="1:12" s="50" customFormat="1" ht="15" customHeight="1">
      <c r="A56" s="57">
        <v>2480</v>
      </c>
      <c r="B56" s="58" t="s">
        <v>183</v>
      </c>
      <c r="C56" s="94"/>
      <c r="D56" s="94"/>
      <c r="E56" s="94"/>
      <c r="F56" s="94"/>
      <c r="G56" s="94"/>
      <c r="H56" s="94"/>
      <c r="I56" s="94"/>
      <c r="J56" s="94"/>
      <c r="K56" s="94"/>
      <c r="L56" s="71">
        <f t="shared" si="4"/>
        <v>0</v>
      </c>
    </row>
    <row r="57" spans="1:12" s="50" customFormat="1" ht="15" customHeight="1">
      <c r="A57" s="57">
        <v>2490</v>
      </c>
      <c r="B57" s="58" t="s">
        <v>184</v>
      </c>
      <c r="C57" s="94"/>
      <c r="D57" s="94"/>
      <c r="E57" s="94"/>
      <c r="F57" s="94"/>
      <c r="G57" s="94"/>
      <c r="H57" s="94"/>
      <c r="I57" s="94"/>
      <c r="J57" s="94"/>
      <c r="K57" s="94"/>
      <c r="L57" s="71">
        <f t="shared" si="4"/>
        <v>0</v>
      </c>
    </row>
    <row r="58" spans="1:12" s="50" customFormat="1" ht="15" customHeight="1">
      <c r="A58" s="57">
        <v>2491</v>
      </c>
      <c r="B58" s="58" t="s">
        <v>185</v>
      </c>
      <c r="C58" s="94"/>
      <c r="D58" s="94"/>
      <c r="E58" s="94"/>
      <c r="F58" s="94"/>
      <c r="G58" s="94"/>
      <c r="H58" s="94"/>
      <c r="I58" s="94"/>
      <c r="J58" s="94"/>
      <c r="K58" s="94"/>
      <c r="L58" s="71">
        <f t="shared" si="4"/>
        <v>0</v>
      </c>
    </row>
    <row r="59" spans="1:12" s="50" customFormat="1" ht="15" customHeight="1">
      <c r="A59" s="57">
        <v>2492</v>
      </c>
      <c r="B59" s="58" t="s">
        <v>186</v>
      </c>
      <c r="C59" s="94"/>
      <c r="D59" s="94"/>
      <c r="E59" s="94"/>
      <c r="F59" s="94"/>
      <c r="G59" s="94"/>
      <c r="H59" s="94"/>
      <c r="I59" s="94"/>
      <c r="J59" s="94"/>
      <c r="K59" s="94"/>
      <c r="L59" s="71">
        <f t="shared" si="4"/>
        <v>0</v>
      </c>
    </row>
    <row r="60" spans="1:12" s="50" customFormat="1" ht="15" customHeight="1">
      <c r="A60" s="57">
        <v>2493</v>
      </c>
      <c r="B60" s="58" t="s">
        <v>311</v>
      </c>
      <c r="C60" s="94"/>
      <c r="D60" s="94"/>
      <c r="E60" s="94"/>
      <c r="F60" s="94"/>
      <c r="G60" s="94"/>
      <c r="H60" s="94"/>
      <c r="I60" s="94"/>
      <c r="J60" s="94"/>
      <c r="K60" s="94"/>
      <c r="L60" s="71">
        <f t="shared" si="4"/>
        <v>0</v>
      </c>
    </row>
    <row r="61" spans="1:12" s="50" customFormat="1" ht="15" customHeight="1">
      <c r="A61" s="57">
        <v>2494</v>
      </c>
      <c r="B61" s="58" t="s">
        <v>187</v>
      </c>
      <c r="C61" s="94"/>
      <c r="D61" s="94"/>
      <c r="E61" s="94"/>
      <c r="F61" s="94"/>
      <c r="G61" s="94"/>
      <c r="H61" s="94"/>
      <c r="I61" s="94"/>
      <c r="J61" s="94"/>
      <c r="K61" s="94"/>
      <c r="L61" s="71">
        <f t="shared" si="4"/>
        <v>0</v>
      </c>
    </row>
    <row r="62" spans="1:12" s="50" customFormat="1" ht="15" customHeight="1">
      <c r="A62" s="57">
        <v>2495</v>
      </c>
      <c r="B62" s="58" t="s">
        <v>312</v>
      </c>
      <c r="C62" s="94"/>
      <c r="D62" s="94"/>
      <c r="E62" s="94"/>
      <c r="F62" s="94"/>
      <c r="G62" s="94"/>
      <c r="H62" s="94"/>
      <c r="I62" s="94"/>
      <c r="J62" s="94"/>
      <c r="K62" s="94"/>
      <c r="L62" s="71">
        <f t="shared" si="4"/>
        <v>0</v>
      </c>
    </row>
    <row r="63" spans="1:12" s="50" customFormat="1" ht="15" customHeight="1">
      <c r="A63" s="57">
        <v>2496</v>
      </c>
      <c r="B63" s="58" t="s">
        <v>188</v>
      </c>
      <c r="C63" s="94"/>
      <c r="D63" s="94"/>
      <c r="E63" s="94"/>
      <c r="F63" s="94"/>
      <c r="G63" s="94"/>
      <c r="H63" s="94"/>
      <c r="I63" s="94"/>
      <c r="J63" s="94"/>
      <c r="K63" s="94"/>
      <c r="L63" s="71">
        <f t="shared" si="4"/>
        <v>0</v>
      </c>
    </row>
    <row r="64" spans="1:12" s="50" customFormat="1" ht="15" customHeight="1">
      <c r="A64" s="57">
        <v>2497</v>
      </c>
      <c r="B64" s="95" t="s">
        <v>189</v>
      </c>
      <c r="C64" s="94"/>
      <c r="D64" s="94"/>
      <c r="E64" s="94"/>
      <c r="F64" s="94"/>
      <c r="G64" s="94"/>
      <c r="H64" s="94"/>
      <c r="I64" s="94"/>
      <c r="J64" s="94"/>
      <c r="K64" s="94"/>
      <c r="L64" s="71">
        <f t="shared" si="4"/>
        <v>0</v>
      </c>
    </row>
    <row r="65" spans="1:12" s="50" customFormat="1" ht="15" customHeight="1">
      <c r="A65" s="57">
        <v>2498</v>
      </c>
      <c r="B65" s="95" t="s">
        <v>189</v>
      </c>
      <c r="C65" s="94"/>
      <c r="D65" s="94"/>
      <c r="E65" s="94"/>
      <c r="F65" s="94"/>
      <c r="G65" s="94"/>
      <c r="H65" s="94"/>
      <c r="I65" s="94"/>
      <c r="J65" s="94"/>
      <c r="K65" s="94"/>
      <c r="L65" s="71">
        <f t="shared" si="4"/>
        <v>0</v>
      </c>
    </row>
    <row r="66" spans="1:12" s="50" customFormat="1" ht="15" customHeight="1">
      <c r="A66" s="57">
        <v>2499</v>
      </c>
      <c r="B66" s="58" t="s">
        <v>313</v>
      </c>
      <c r="C66" s="94"/>
      <c r="D66" s="94"/>
      <c r="E66" s="94"/>
      <c r="F66" s="94"/>
      <c r="G66" s="94"/>
      <c r="H66" s="94"/>
      <c r="I66" s="94"/>
      <c r="J66" s="94"/>
      <c r="K66" s="94"/>
      <c r="L66" s="71">
        <f t="shared" si="4"/>
        <v>0</v>
      </c>
    </row>
    <row r="67" spans="1:12" s="50" customFormat="1" ht="15" customHeight="1">
      <c r="A67" s="57">
        <v>2510</v>
      </c>
      <c r="B67" s="95" t="s">
        <v>190</v>
      </c>
      <c r="C67" s="94"/>
      <c r="D67" s="94"/>
      <c r="E67" s="94"/>
      <c r="F67" s="94"/>
      <c r="G67" s="94"/>
      <c r="H67" s="94"/>
      <c r="I67" s="94"/>
      <c r="J67" s="94"/>
      <c r="K67" s="94"/>
      <c r="L67" s="71">
        <f t="shared" si="4"/>
        <v>0</v>
      </c>
    </row>
    <row r="68" spans="1:12" s="50" customFormat="1" ht="15" customHeight="1">
      <c r="A68" s="57">
        <v>2520</v>
      </c>
      <c r="B68" s="95" t="s">
        <v>190</v>
      </c>
      <c r="C68" s="94"/>
      <c r="D68" s="94"/>
      <c r="E68" s="94"/>
      <c r="F68" s="94"/>
      <c r="G68" s="94"/>
      <c r="H68" s="94"/>
      <c r="I68" s="94"/>
      <c r="J68" s="94"/>
      <c r="K68" s="94"/>
      <c r="L68" s="71">
        <f t="shared" si="4"/>
        <v>0</v>
      </c>
    </row>
    <row r="69" spans="1:12" s="50" customFormat="1" ht="15" customHeight="1">
      <c r="A69" s="57">
        <v>2530</v>
      </c>
      <c r="B69" s="95" t="s">
        <v>190</v>
      </c>
      <c r="C69" s="94"/>
      <c r="D69" s="94"/>
      <c r="E69" s="94"/>
      <c r="F69" s="94"/>
      <c r="G69" s="94"/>
      <c r="H69" s="94"/>
      <c r="I69" s="94"/>
      <c r="J69" s="94"/>
      <c r="K69" s="94"/>
      <c r="L69" s="71">
        <f t="shared" si="4"/>
        <v>0</v>
      </c>
    </row>
    <row r="70" spans="1:12" s="50" customFormat="1" ht="15" customHeight="1">
      <c r="A70"/>
      <c r="B70" s="59" t="s">
        <v>191</v>
      </c>
      <c r="C70" s="71">
        <f t="shared" ref="C70:K70" si="5">SUM(C36:C69)</f>
        <v>0</v>
      </c>
      <c r="D70" s="71">
        <f t="shared" si="5"/>
        <v>0</v>
      </c>
      <c r="E70" s="71">
        <f t="shared" si="5"/>
        <v>0</v>
      </c>
      <c r="F70" s="71">
        <f t="shared" si="5"/>
        <v>0</v>
      </c>
      <c r="G70" s="71">
        <f t="shared" si="5"/>
        <v>0</v>
      </c>
      <c r="H70" s="71">
        <f t="shared" si="5"/>
        <v>0</v>
      </c>
      <c r="I70" s="71">
        <f t="shared" si="5"/>
        <v>0</v>
      </c>
      <c r="J70" s="71">
        <f t="shared" si="5"/>
        <v>0</v>
      </c>
      <c r="K70" s="71">
        <f t="shared" si="5"/>
        <v>0</v>
      </c>
      <c r="L70" s="71">
        <f t="shared" si="4"/>
        <v>0</v>
      </c>
    </row>
    <row r="71" spans="1:12" s="50" customFormat="1" ht="5.25" customHeight="1">
      <c r="A71" s="61"/>
      <c r="C71" s="69"/>
      <c r="D71" s="69"/>
      <c r="E71" s="69"/>
      <c r="F71" s="69"/>
      <c r="G71" s="69"/>
      <c r="H71" s="69"/>
      <c r="I71" s="69"/>
      <c r="J71" s="69"/>
      <c r="K71" s="69"/>
      <c r="L71" s="69"/>
    </row>
    <row r="72" spans="1:12" s="50" customFormat="1" ht="4.5" customHeight="1">
      <c r="A72" s="61"/>
      <c r="C72" s="69"/>
      <c r="D72" s="69"/>
      <c r="E72" s="69"/>
      <c r="F72" s="69"/>
      <c r="G72" s="69"/>
      <c r="H72" s="69"/>
      <c r="I72" s="69"/>
      <c r="J72" s="69"/>
      <c r="K72" s="69"/>
      <c r="L72" s="69"/>
    </row>
    <row r="73" spans="1:12" s="50" customFormat="1" ht="12.6" customHeight="1">
      <c r="A73" s="61" t="s">
        <v>192</v>
      </c>
      <c r="C73" s="69"/>
      <c r="D73" s="69"/>
      <c r="E73" s="69"/>
      <c r="F73" s="69"/>
      <c r="G73" s="69"/>
      <c r="H73" s="69"/>
      <c r="I73" s="69"/>
      <c r="J73" s="69"/>
      <c r="K73" s="69"/>
      <c r="L73" s="69"/>
    </row>
    <row r="74" spans="1:12" s="50" customFormat="1" ht="15" customHeight="1">
      <c r="A74" s="57">
        <v>2801</v>
      </c>
      <c r="B74" s="58" t="s">
        <v>314</v>
      </c>
      <c r="C74" s="94"/>
      <c r="D74" s="94"/>
      <c r="E74" s="94"/>
      <c r="F74" s="94"/>
      <c r="G74" s="94"/>
      <c r="H74" s="94"/>
      <c r="I74" s="94"/>
      <c r="J74" s="94"/>
      <c r="K74" s="94"/>
      <c r="L74" s="71">
        <f>SUM(C74:K74)</f>
        <v>0</v>
      </c>
    </row>
    <row r="75" spans="1:12" s="50" customFormat="1" ht="15" customHeight="1">
      <c r="A75" s="57">
        <v>2999</v>
      </c>
      <c r="B75" s="58" t="s">
        <v>193</v>
      </c>
      <c r="C75" s="94"/>
      <c r="D75" s="94"/>
      <c r="E75" s="94"/>
      <c r="F75" s="94"/>
      <c r="G75" s="94"/>
      <c r="H75" s="94"/>
      <c r="I75" s="94"/>
      <c r="J75" s="94"/>
      <c r="K75" s="94"/>
      <c r="L75" s="71">
        <f>SUM(C75:K75)</f>
        <v>0</v>
      </c>
    </row>
    <row r="76" spans="1:12" s="50" customFormat="1" ht="5.25" customHeight="1">
      <c r="A76" s="61"/>
      <c r="C76" s="69"/>
      <c r="D76" s="69"/>
      <c r="E76" s="69"/>
      <c r="F76" s="69"/>
      <c r="G76" s="69"/>
      <c r="H76" s="69"/>
      <c r="I76" s="69"/>
      <c r="J76" s="69"/>
      <c r="K76" s="69"/>
      <c r="L76" s="69"/>
    </row>
    <row r="77" spans="1:12" s="50" customFormat="1" ht="15" customHeight="1">
      <c r="A77" s="64" t="s">
        <v>315</v>
      </c>
      <c r="B77" s="63"/>
      <c r="C77" s="71">
        <f t="shared" ref="C77:K77" si="6">SUM(C70:C76)</f>
        <v>0</v>
      </c>
      <c r="D77" s="71">
        <f t="shared" si="6"/>
        <v>0</v>
      </c>
      <c r="E77" s="71">
        <f t="shared" si="6"/>
        <v>0</v>
      </c>
      <c r="F77" s="71">
        <f t="shared" si="6"/>
        <v>0</v>
      </c>
      <c r="G77" s="71">
        <f t="shared" si="6"/>
        <v>0</v>
      </c>
      <c r="H77" s="71">
        <f t="shared" si="6"/>
        <v>0</v>
      </c>
      <c r="I77" s="71">
        <f t="shared" si="6"/>
        <v>0</v>
      </c>
      <c r="J77" s="71">
        <f t="shared" si="6"/>
        <v>0</v>
      </c>
      <c r="K77" s="71">
        <f t="shared" si="6"/>
        <v>0</v>
      </c>
      <c r="L77" s="71">
        <f>SUM(C77:K77)</f>
        <v>0</v>
      </c>
    </row>
    <row r="78" spans="1:12" s="50" customFormat="1" ht="15" customHeight="1">
      <c r="A78" s="65"/>
      <c r="C78" s="69"/>
      <c r="D78" s="69"/>
      <c r="E78" s="69"/>
      <c r="F78" s="69"/>
      <c r="G78" s="69"/>
      <c r="H78" s="69"/>
      <c r="I78" s="69"/>
      <c r="J78" s="69"/>
      <c r="K78" s="69"/>
      <c r="L78" s="69"/>
    </row>
    <row r="79" spans="1:12" s="50" customFormat="1" ht="15" customHeight="1">
      <c r="A79" s="66" t="s">
        <v>194</v>
      </c>
      <c r="B79" s="55"/>
      <c r="C79" s="69"/>
      <c r="D79" s="69"/>
      <c r="E79" s="69"/>
      <c r="F79" s="69"/>
      <c r="G79" s="69"/>
      <c r="H79" s="69"/>
      <c r="I79" s="69"/>
      <c r="J79" s="69"/>
      <c r="K79" s="69"/>
      <c r="L79" s="69"/>
    </row>
    <row r="80" spans="1:12" s="50" customFormat="1" ht="15" customHeight="1">
      <c r="A80" s="61"/>
      <c r="C80" s="69"/>
      <c r="D80" s="69"/>
      <c r="E80" s="69"/>
      <c r="F80" s="69"/>
      <c r="G80" s="69"/>
      <c r="H80" s="69"/>
      <c r="I80" s="69"/>
      <c r="J80" s="69"/>
      <c r="K80" s="69"/>
      <c r="L80" s="69"/>
    </row>
    <row r="81" spans="1:12" s="50" customFormat="1" ht="15" customHeight="1">
      <c r="A81" s="61" t="s">
        <v>78</v>
      </c>
      <c r="C81" s="69"/>
      <c r="D81" s="69"/>
      <c r="E81" s="69"/>
      <c r="F81" s="69"/>
      <c r="G81" s="69"/>
      <c r="H81" s="69"/>
      <c r="I81" s="69"/>
      <c r="J81" s="69"/>
      <c r="K81" s="69"/>
      <c r="L81" s="69"/>
    </row>
    <row r="82" spans="1:12" s="50" customFormat="1" ht="15" customHeight="1">
      <c r="A82" s="57">
        <v>3020</v>
      </c>
      <c r="B82" s="58" t="s">
        <v>195</v>
      </c>
      <c r="C82" s="94"/>
      <c r="D82" s="94"/>
      <c r="E82" s="94"/>
      <c r="F82" s="94"/>
      <c r="G82" s="94"/>
      <c r="H82" s="94"/>
      <c r="I82" s="94"/>
      <c r="J82" s="94"/>
      <c r="K82" s="94"/>
      <c r="L82" s="71">
        <f>SUM(C82:K82)</f>
        <v>0</v>
      </c>
    </row>
    <row r="83" spans="1:12" s="50" customFormat="1" ht="15" customHeight="1">
      <c r="A83" s="57">
        <v>3030</v>
      </c>
      <c r="B83" s="58" t="s">
        <v>196</v>
      </c>
      <c r="C83" s="94"/>
      <c r="D83" s="94"/>
      <c r="E83" s="94"/>
      <c r="F83" s="94"/>
      <c r="G83" s="94"/>
      <c r="H83" s="94"/>
      <c r="I83" s="94"/>
      <c r="J83" s="94"/>
      <c r="K83" s="94"/>
      <c r="L83" s="71">
        <f>SUM(C83:K83)</f>
        <v>0</v>
      </c>
    </row>
    <row r="84" spans="1:12" s="50" customFormat="1" ht="15" customHeight="1">
      <c r="A84" s="57">
        <v>3040</v>
      </c>
      <c r="B84" s="58" t="s">
        <v>197</v>
      </c>
      <c r="C84" s="94"/>
      <c r="D84" s="94"/>
      <c r="E84" s="94"/>
      <c r="F84" s="94"/>
      <c r="G84" s="94"/>
      <c r="H84" s="94"/>
      <c r="I84" s="94"/>
      <c r="J84" s="94"/>
      <c r="K84" s="94"/>
      <c r="L84" s="71">
        <f>SUM(C84:K84)</f>
        <v>0</v>
      </c>
    </row>
    <row r="85" spans="1:12" s="50" customFormat="1" ht="15" customHeight="1">
      <c r="A85"/>
      <c r="B85" s="59" t="s">
        <v>155</v>
      </c>
      <c r="C85" s="71">
        <f t="shared" ref="C85:K85" si="7">SUM(C82:C84)</f>
        <v>0</v>
      </c>
      <c r="D85" s="71">
        <f t="shared" si="7"/>
        <v>0</v>
      </c>
      <c r="E85" s="71">
        <f t="shared" si="7"/>
        <v>0</v>
      </c>
      <c r="F85" s="71">
        <f t="shared" si="7"/>
        <v>0</v>
      </c>
      <c r="G85" s="71">
        <f t="shared" si="7"/>
        <v>0</v>
      </c>
      <c r="H85" s="71">
        <f t="shared" si="7"/>
        <v>0</v>
      </c>
      <c r="I85" s="71">
        <f t="shared" si="7"/>
        <v>0</v>
      </c>
      <c r="J85" s="71">
        <f t="shared" si="7"/>
        <v>0</v>
      </c>
      <c r="K85" s="71">
        <f t="shared" si="7"/>
        <v>0</v>
      </c>
      <c r="L85" s="71">
        <f>SUM(C85:K85)</f>
        <v>0</v>
      </c>
    </row>
    <row r="86" spans="1:12" s="50" customFormat="1" ht="15" customHeight="1">
      <c r="A86" s="61"/>
      <c r="C86" s="69"/>
      <c r="D86" s="69"/>
      <c r="E86" s="69"/>
      <c r="F86" s="69"/>
      <c r="G86" s="69"/>
      <c r="H86" s="69"/>
      <c r="I86" s="69"/>
      <c r="J86" s="69"/>
      <c r="K86" s="69"/>
      <c r="L86" s="69"/>
    </row>
    <row r="87" spans="1:12" s="50" customFormat="1" ht="15" customHeight="1">
      <c r="A87" s="61" t="s">
        <v>79</v>
      </c>
      <c r="C87" s="69"/>
      <c r="D87" s="69"/>
      <c r="E87" s="69"/>
      <c r="F87" s="69"/>
      <c r="G87" s="69"/>
      <c r="H87" s="69"/>
      <c r="I87" s="69"/>
      <c r="J87" s="69"/>
      <c r="K87" s="69"/>
      <c r="L87" s="69"/>
    </row>
    <row r="88" spans="1:12" s="50" customFormat="1" ht="15" customHeight="1">
      <c r="A88" s="57">
        <v>3120</v>
      </c>
      <c r="B88" s="58" t="s">
        <v>316</v>
      </c>
      <c r="C88" s="94"/>
      <c r="D88" s="94"/>
      <c r="E88" s="94"/>
      <c r="F88" s="94"/>
      <c r="G88" s="94"/>
      <c r="H88" s="94"/>
      <c r="I88" s="94"/>
      <c r="J88" s="94"/>
      <c r="K88" s="94"/>
      <c r="L88" s="71">
        <f>SUM(C88:K88)</f>
        <v>0</v>
      </c>
    </row>
    <row r="89" spans="1:12" s="50" customFormat="1" ht="15" customHeight="1">
      <c r="A89" s="57">
        <v>3125</v>
      </c>
      <c r="B89" s="58" t="s">
        <v>317</v>
      </c>
      <c r="C89" s="94"/>
      <c r="D89" s="94"/>
      <c r="E89" s="94"/>
      <c r="F89" s="94"/>
      <c r="G89" s="94"/>
      <c r="H89" s="94"/>
      <c r="I89" s="94"/>
      <c r="J89" s="94"/>
      <c r="K89" s="94"/>
      <c r="L89" s="71">
        <f>SUM(C89:K89)</f>
        <v>0</v>
      </c>
    </row>
    <row r="90" spans="1:12" s="50" customFormat="1" ht="15" customHeight="1">
      <c r="A90" s="57">
        <v>3130</v>
      </c>
      <c r="B90" s="58" t="s">
        <v>318</v>
      </c>
      <c r="C90" s="94"/>
      <c r="D90" s="94"/>
      <c r="E90" s="94"/>
      <c r="F90" s="94"/>
      <c r="G90" s="94"/>
      <c r="H90" s="94"/>
      <c r="I90" s="94"/>
      <c r="J90" s="94"/>
      <c r="K90" s="94"/>
      <c r="L90" s="71">
        <f>SUM(C90:K90)</f>
        <v>0</v>
      </c>
    </row>
    <row r="91" spans="1:12" s="50" customFormat="1" ht="15" customHeight="1">
      <c r="A91" s="57">
        <v>3140</v>
      </c>
      <c r="B91" s="58" t="s">
        <v>319</v>
      </c>
      <c r="C91" s="94"/>
      <c r="D91" s="94"/>
      <c r="E91" s="94"/>
      <c r="F91" s="94"/>
      <c r="G91" s="94"/>
      <c r="H91" s="94"/>
      <c r="I91" s="94"/>
      <c r="J91" s="94"/>
      <c r="K91" s="94"/>
      <c r="L91" s="71">
        <f>SUM(C91:K91)</f>
        <v>0</v>
      </c>
    </row>
    <row r="92" spans="1:12" s="50" customFormat="1" ht="15" customHeight="1">
      <c r="A92" s="57">
        <v>3150</v>
      </c>
      <c r="B92" s="58" t="s">
        <v>320</v>
      </c>
      <c r="C92" s="94"/>
      <c r="D92" s="94"/>
      <c r="E92" s="94"/>
      <c r="F92" s="94"/>
      <c r="G92" s="94"/>
      <c r="H92" s="94"/>
      <c r="I92" s="94"/>
      <c r="J92" s="94"/>
      <c r="K92" s="94"/>
      <c r="L92" s="71">
        <f>SUM(C92:K92)</f>
        <v>0</v>
      </c>
    </row>
    <row r="93" spans="1:12" s="50" customFormat="1" ht="15" customHeight="1">
      <c r="A93" s="57">
        <v>3210</v>
      </c>
      <c r="B93" s="58" t="s">
        <v>198</v>
      </c>
      <c r="C93" s="94"/>
      <c r="D93" s="94"/>
      <c r="E93" s="94"/>
      <c r="F93" s="94"/>
      <c r="G93" s="94"/>
      <c r="H93" s="94"/>
      <c r="I93" s="94"/>
      <c r="J93" s="94"/>
      <c r="K93" s="94"/>
      <c r="L93" s="71">
        <f t="shared" ref="L93:L105" si="8">SUM(C93:K93)</f>
        <v>0</v>
      </c>
    </row>
    <row r="94" spans="1:12" s="50" customFormat="1" ht="15" customHeight="1">
      <c r="A94" s="57">
        <v>3220</v>
      </c>
      <c r="B94" s="58" t="s">
        <v>199</v>
      </c>
      <c r="C94" s="94"/>
      <c r="D94" s="94"/>
      <c r="E94" s="94"/>
      <c r="F94" s="94"/>
      <c r="G94" s="94"/>
      <c r="H94" s="94"/>
      <c r="I94" s="94"/>
      <c r="J94" s="94"/>
      <c r="K94" s="94"/>
      <c r="L94" s="71">
        <f t="shared" si="8"/>
        <v>0</v>
      </c>
    </row>
    <row r="95" spans="1:12" s="50" customFormat="1" ht="15" customHeight="1">
      <c r="A95" s="57">
        <v>3221</v>
      </c>
      <c r="B95" s="95" t="s">
        <v>323</v>
      </c>
      <c r="C95" s="94"/>
      <c r="D95" s="94"/>
      <c r="E95" s="94"/>
      <c r="F95" s="94"/>
      <c r="G95" s="94"/>
      <c r="H95" s="94"/>
      <c r="I95" s="94"/>
      <c r="J95" s="94"/>
      <c r="K95" s="94"/>
      <c r="L95" s="71">
        <f t="shared" si="8"/>
        <v>0</v>
      </c>
    </row>
    <row r="96" spans="1:12" s="50" customFormat="1" ht="15" customHeight="1">
      <c r="A96" s="57">
        <v>3222</v>
      </c>
      <c r="B96" s="95" t="s">
        <v>324</v>
      </c>
      <c r="C96" s="94"/>
      <c r="D96" s="94"/>
      <c r="E96" s="94"/>
      <c r="F96" s="94"/>
      <c r="G96" s="94"/>
      <c r="H96" s="94"/>
      <c r="I96" s="94"/>
      <c r="J96" s="94"/>
      <c r="K96" s="94"/>
      <c r="L96" s="71">
        <f t="shared" si="8"/>
        <v>0</v>
      </c>
    </row>
    <row r="97" spans="1:12" s="50" customFormat="1" ht="15" customHeight="1">
      <c r="A97" s="57">
        <v>3230</v>
      </c>
      <c r="B97" s="58" t="s">
        <v>200</v>
      </c>
      <c r="C97" s="94"/>
      <c r="D97" s="94"/>
      <c r="E97" s="94"/>
      <c r="F97" s="94"/>
      <c r="G97" s="94"/>
      <c r="H97" s="94"/>
      <c r="I97" s="94"/>
      <c r="J97" s="94"/>
      <c r="K97" s="94"/>
      <c r="L97" s="71">
        <f t="shared" si="8"/>
        <v>0</v>
      </c>
    </row>
    <row r="98" spans="1:12" s="50" customFormat="1" ht="15" customHeight="1">
      <c r="A98" s="57">
        <v>3240</v>
      </c>
      <c r="B98" s="58" t="s">
        <v>201</v>
      </c>
      <c r="C98" s="94"/>
      <c r="D98" s="94"/>
      <c r="E98" s="94"/>
      <c r="F98" s="94"/>
      <c r="G98" s="94"/>
      <c r="H98" s="94"/>
      <c r="I98" s="94"/>
      <c r="J98" s="94"/>
      <c r="K98" s="94"/>
      <c r="L98" s="71">
        <f t="shared" si="8"/>
        <v>0</v>
      </c>
    </row>
    <row r="99" spans="1:12" s="50" customFormat="1" ht="15" customHeight="1">
      <c r="A99" s="57">
        <v>3250</v>
      </c>
      <c r="B99" s="58" t="s">
        <v>202</v>
      </c>
      <c r="C99" s="94"/>
      <c r="D99" s="94"/>
      <c r="E99" s="94"/>
      <c r="F99" s="94"/>
      <c r="G99" s="94"/>
      <c r="H99" s="94"/>
      <c r="I99" s="94"/>
      <c r="J99" s="94"/>
      <c r="K99" s="94"/>
      <c r="L99" s="71">
        <f t="shared" si="8"/>
        <v>0</v>
      </c>
    </row>
    <row r="100" spans="1:12" s="50" customFormat="1" ht="15" customHeight="1">
      <c r="A100" s="57">
        <v>3260</v>
      </c>
      <c r="B100" s="58" t="s">
        <v>203</v>
      </c>
      <c r="C100" s="94"/>
      <c r="D100" s="94"/>
      <c r="E100" s="94"/>
      <c r="F100" s="94"/>
      <c r="G100" s="94"/>
      <c r="H100" s="94"/>
      <c r="I100" s="94"/>
      <c r="J100" s="94"/>
      <c r="K100" s="94"/>
      <c r="L100" s="71">
        <f t="shared" si="8"/>
        <v>0</v>
      </c>
    </row>
    <row r="101" spans="1:12" s="50" customFormat="1" ht="15" customHeight="1">
      <c r="A101" s="57">
        <v>3270</v>
      </c>
      <c r="B101" s="58" t="s">
        <v>204</v>
      </c>
      <c r="C101" s="94"/>
      <c r="D101" s="94"/>
      <c r="E101" s="94"/>
      <c r="F101" s="94"/>
      <c r="G101" s="94"/>
      <c r="H101" s="94"/>
      <c r="I101" s="94"/>
      <c r="J101" s="94"/>
      <c r="K101" s="94"/>
      <c r="L101" s="71">
        <f t="shared" si="8"/>
        <v>0</v>
      </c>
    </row>
    <row r="102" spans="1:12" s="50" customFormat="1" ht="15" customHeight="1">
      <c r="A102" s="57">
        <v>3280</v>
      </c>
      <c r="B102" s="58" t="s">
        <v>205</v>
      </c>
      <c r="C102" s="94"/>
      <c r="D102" s="94"/>
      <c r="E102" s="94"/>
      <c r="F102" s="94"/>
      <c r="G102" s="94"/>
      <c r="H102" s="94"/>
      <c r="I102" s="94"/>
      <c r="J102" s="94"/>
      <c r="K102" s="94"/>
      <c r="L102" s="71">
        <f t="shared" si="8"/>
        <v>0</v>
      </c>
    </row>
    <row r="103" spans="1:12" s="50" customFormat="1" ht="15" customHeight="1">
      <c r="A103" s="57">
        <v>3285</v>
      </c>
      <c r="B103" s="58" t="s">
        <v>206</v>
      </c>
      <c r="C103" s="94"/>
      <c r="D103" s="94"/>
      <c r="E103" s="94"/>
      <c r="F103" s="94"/>
      <c r="G103" s="94"/>
      <c r="H103" s="94"/>
      <c r="I103" s="94"/>
      <c r="J103" s="94"/>
      <c r="K103" s="94"/>
      <c r="L103" s="71">
        <f t="shared" si="8"/>
        <v>0</v>
      </c>
    </row>
    <row r="104" spans="1:12" s="50" customFormat="1" ht="15" customHeight="1">
      <c r="A104" s="57">
        <v>3290</v>
      </c>
      <c r="B104" s="58" t="s">
        <v>207</v>
      </c>
      <c r="C104" s="94"/>
      <c r="D104" s="94"/>
      <c r="E104" s="94"/>
      <c r="F104" s="94"/>
      <c r="G104" s="94"/>
      <c r="H104" s="94"/>
      <c r="I104" s="94"/>
      <c r="J104" s="94"/>
      <c r="K104" s="94"/>
      <c r="L104" s="71">
        <f t="shared" si="8"/>
        <v>0</v>
      </c>
    </row>
    <row r="105" spans="1:12" s="50" customFormat="1" ht="15" customHeight="1">
      <c r="A105"/>
      <c r="B105" s="59" t="s">
        <v>155</v>
      </c>
      <c r="C105" s="71">
        <f t="shared" ref="C105:K105" si="9">SUM(C88:C104)</f>
        <v>0</v>
      </c>
      <c r="D105" s="71">
        <f t="shared" si="9"/>
        <v>0</v>
      </c>
      <c r="E105" s="71">
        <f t="shared" si="9"/>
        <v>0</v>
      </c>
      <c r="F105" s="71">
        <f t="shared" si="9"/>
        <v>0</v>
      </c>
      <c r="G105" s="71">
        <f t="shared" si="9"/>
        <v>0</v>
      </c>
      <c r="H105" s="71">
        <f t="shared" si="9"/>
        <v>0</v>
      </c>
      <c r="I105" s="71">
        <f t="shared" si="9"/>
        <v>0</v>
      </c>
      <c r="J105" s="71">
        <f t="shared" si="9"/>
        <v>0</v>
      </c>
      <c r="K105" s="71">
        <f t="shared" si="9"/>
        <v>0</v>
      </c>
      <c r="L105" s="71">
        <f t="shared" si="8"/>
        <v>0</v>
      </c>
    </row>
    <row r="106" spans="1:12" s="50" customFormat="1" ht="15" customHeight="1">
      <c r="A106" s="61"/>
      <c r="C106" s="69"/>
      <c r="D106" s="69"/>
      <c r="E106" s="69"/>
      <c r="F106" s="69"/>
      <c r="G106" s="69"/>
      <c r="H106" s="69"/>
      <c r="I106" s="69"/>
      <c r="J106" s="69"/>
      <c r="K106" s="69"/>
      <c r="L106" s="69"/>
    </row>
    <row r="107" spans="1:12" s="50" customFormat="1" ht="15" customHeight="1">
      <c r="A107" s="61" t="s">
        <v>80</v>
      </c>
      <c r="C107" s="69"/>
      <c r="D107" s="69"/>
      <c r="E107" s="69"/>
      <c r="F107" s="69"/>
      <c r="G107" s="69"/>
      <c r="H107" s="69"/>
      <c r="I107" s="69"/>
      <c r="J107" s="69"/>
      <c r="K107" s="69"/>
      <c r="L107" s="69"/>
    </row>
    <row r="108" spans="1:12" s="50" customFormat="1" ht="15" customHeight="1">
      <c r="A108" s="57">
        <v>3340</v>
      </c>
      <c r="B108" s="58" t="s">
        <v>208</v>
      </c>
      <c r="C108" s="94"/>
      <c r="D108" s="94"/>
      <c r="E108" s="94"/>
      <c r="F108" s="94"/>
      <c r="G108" s="94"/>
      <c r="H108" s="94"/>
      <c r="I108" s="94"/>
      <c r="J108" s="94"/>
      <c r="K108" s="94"/>
      <c r="L108" s="71">
        <f t="shared" ref="L108:L114" si="10">SUM(C108:K108)</f>
        <v>0</v>
      </c>
    </row>
    <row r="109" spans="1:12" s="50" customFormat="1" ht="15" customHeight="1">
      <c r="A109" s="57">
        <v>3350</v>
      </c>
      <c r="B109" s="58" t="s">
        <v>209</v>
      </c>
      <c r="C109" s="94"/>
      <c r="D109" s="94"/>
      <c r="E109" s="94"/>
      <c r="F109" s="94"/>
      <c r="G109" s="94"/>
      <c r="H109" s="94"/>
      <c r="I109" s="94"/>
      <c r="J109" s="94"/>
      <c r="K109" s="94"/>
      <c r="L109" s="71">
        <f t="shared" si="10"/>
        <v>0</v>
      </c>
    </row>
    <row r="110" spans="1:12" s="50" customFormat="1" ht="15" customHeight="1">
      <c r="A110" s="57">
        <v>3360</v>
      </c>
      <c r="B110" s="58" t="s">
        <v>210</v>
      </c>
      <c r="C110" s="94"/>
      <c r="D110" s="94"/>
      <c r="E110" s="94"/>
      <c r="F110" s="94"/>
      <c r="G110" s="94"/>
      <c r="H110" s="94"/>
      <c r="I110" s="94"/>
      <c r="J110" s="94"/>
      <c r="K110" s="94"/>
      <c r="L110" s="71">
        <f t="shared" si="10"/>
        <v>0</v>
      </c>
    </row>
    <row r="111" spans="1:12" s="50" customFormat="1" ht="15" customHeight="1">
      <c r="A111" s="57">
        <v>3370</v>
      </c>
      <c r="B111" s="58" t="s">
        <v>211</v>
      </c>
      <c r="C111" s="94"/>
      <c r="D111" s="94"/>
      <c r="E111" s="94"/>
      <c r="F111" s="94"/>
      <c r="G111" s="94"/>
      <c r="H111" s="94"/>
      <c r="I111" s="94"/>
      <c r="J111" s="94"/>
      <c r="K111" s="94"/>
      <c r="L111" s="71">
        <f t="shared" si="10"/>
        <v>0</v>
      </c>
    </row>
    <row r="112" spans="1:12" s="50" customFormat="1" ht="15" customHeight="1">
      <c r="A112"/>
      <c r="B112" s="59" t="s">
        <v>155</v>
      </c>
      <c r="C112" s="71">
        <f t="shared" ref="C112:K112" si="11">SUM(C108:C111)</f>
        <v>0</v>
      </c>
      <c r="D112" s="71">
        <f t="shared" si="11"/>
        <v>0</v>
      </c>
      <c r="E112" s="71">
        <f t="shared" si="11"/>
        <v>0</v>
      </c>
      <c r="F112" s="71">
        <f t="shared" si="11"/>
        <v>0</v>
      </c>
      <c r="G112" s="71">
        <f t="shared" si="11"/>
        <v>0</v>
      </c>
      <c r="H112" s="71">
        <f t="shared" si="11"/>
        <v>0</v>
      </c>
      <c r="I112" s="71">
        <f t="shared" si="11"/>
        <v>0</v>
      </c>
      <c r="J112" s="71">
        <f t="shared" si="11"/>
        <v>0</v>
      </c>
      <c r="K112" s="71">
        <f t="shared" si="11"/>
        <v>0</v>
      </c>
      <c r="L112" s="71">
        <f t="shared" si="10"/>
        <v>0</v>
      </c>
    </row>
    <row r="113" spans="1:12" s="50" customFormat="1" ht="15" customHeight="1">
      <c r="A113" s="61"/>
      <c r="C113" s="69"/>
      <c r="D113" s="69"/>
      <c r="E113" s="69"/>
      <c r="F113" s="69"/>
      <c r="G113" s="69"/>
      <c r="H113" s="69"/>
      <c r="I113" s="69"/>
      <c r="J113" s="69"/>
      <c r="K113" s="69"/>
      <c r="L113" s="69"/>
    </row>
    <row r="114" spans="1:12" s="50" customFormat="1" ht="15" customHeight="1">
      <c r="A114" s="64" t="s">
        <v>212</v>
      </c>
      <c r="B114" s="63"/>
      <c r="C114" s="71">
        <f t="shared" ref="C114:J114" si="12">SUM(C85+C105+C112)</f>
        <v>0</v>
      </c>
      <c r="D114" s="71">
        <f t="shared" si="12"/>
        <v>0</v>
      </c>
      <c r="E114" s="71">
        <f t="shared" si="12"/>
        <v>0</v>
      </c>
      <c r="F114" s="71">
        <f t="shared" si="12"/>
        <v>0</v>
      </c>
      <c r="G114" s="71">
        <f t="shared" si="12"/>
        <v>0</v>
      </c>
      <c r="H114" s="71">
        <f t="shared" si="12"/>
        <v>0</v>
      </c>
      <c r="I114" s="71">
        <f t="shared" si="12"/>
        <v>0</v>
      </c>
      <c r="J114" s="71">
        <f t="shared" si="12"/>
        <v>0</v>
      </c>
      <c r="K114" s="71">
        <f>SUM(K85+K105+K112)</f>
        <v>0</v>
      </c>
      <c r="L114" s="71">
        <f t="shared" si="10"/>
        <v>0</v>
      </c>
    </row>
    <row r="115" spans="1:12" s="50" customFormat="1" ht="15" customHeight="1">
      <c r="A115" s="65"/>
      <c r="C115" s="69"/>
      <c r="D115" s="69"/>
      <c r="E115" s="69"/>
      <c r="F115" s="69"/>
      <c r="G115" s="69"/>
      <c r="H115" s="69"/>
      <c r="I115" s="69"/>
      <c r="J115" s="69"/>
      <c r="K115" s="69"/>
      <c r="L115" s="69"/>
    </row>
    <row r="116" spans="1:12" s="50" customFormat="1" ht="15" customHeight="1">
      <c r="A116" s="65"/>
      <c r="C116" s="69"/>
      <c r="D116" s="69"/>
      <c r="E116" s="69"/>
      <c r="F116" s="69"/>
      <c r="G116" s="69"/>
      <c r="H116" s="69"/>
      <c r="I116" s="69"/>
      <c r="J116" s="69"/>
      <c r="K116" s="69"/>
      <c r="L116" s="69"/>
    </row>
    <row r="117" spans="1:12" s="50" customFormat="1" ht="15" customHeight="1">
      <c r="A117" s="66" t="s">
        <v>213</v>
      </c>
      <c r="C117" s="69"/>
      <c r="D117" s="69"/>
      <c r="E117" s="69"/>
      <c r="F117" s="69"/>
      <c r="G117" s="69"/>
      <c r="H117" s="69"/>
      <c r="I117" s="69"/>
      <c r="J117" s="69"/>
      <c r="K117" s="69"/>
      <c r="L117" s="69"/>
    </row>
    <row r="118" spans="1:12" s="50" customFormat="1" ht="4.5" customHeight="1">
      <c r="A118" s="61"/>
      <c r="C118" s="69"/>
      <c r="D118" s="69"/>
      <c r="E118" s="69"/>
      <c r="F118" s="69"/>
      <c r="G118" s="69"/>
      <c r="H118" s="69"/>
      <c r="I118" s="69"/>
      <c r="J118" s="69"/>
      <c r="K118" s="69"/>
      <c r="L118" s="69"/>
    </row>
    <row r="119" spans="1:12" s="50" customFormat="1" ht="15" customHeight="1">
      <c r="A119" s="61" t="s">
        <v>214</v>
      </c>
      <c r="C119" s="69"/>
      <c r="D119" s="69"/>
      <c r="E119" s="69"/>
      <c r="F119" s="69"/>
      <c r="G119" s="69"/>
      <c r="H119" s="69"/>
      <c r="I119" s="69"/>
      <c r="J119" s="69"/>
      <c r="K119" s="69"/>
      <c r="L119" s="69"/>
    </row>
    <row r="120" spans="1:12" s="50" customFormat="1" ht="15" customHeight="1">
      <c r="A120" s="57">
        <v>4001</v>
      </c>
      <c r="B120" s="58" t="s">
        <v>215</v>
      </c>
      <c r="C120" s="94"/>
      <c r="D120" s="94"/>
      <c r="E120" s="94"/>
      <c r="F120" s="94"/>
      <c r="G120" s="94"/>
      <c r="H120" s="94"/>
      <c r="I120" s="94"/>
      <c r="J120" s="94"/>
      <c r="K120" s="94"/>
      <c r="L120" s="71">
        <f t="shared" ref="L120:L137" si="13">SUM(C120:K120)</f>
        <v>0</v>
      </c>
    </row>
    <row r="121" spans="1:12" s="50" customFormat="1" ht="15" customHeight="1">
      <c r="A121" s="57">
        <v>4002</v>
      </c>
      <c r="B121" s="58" t="s">
        <v>216</v>
      </c>
      <c r="C121" s="94"/>
      <c r="D121" s="94"/>
      <c r="E121" s="94"/>
      <c r="F121" s="94"/>
      <c r="G121" s="94"/>
      <c r="H121" s="94"/>
      <c r="I121" s="94"/>
      <c r="J121" s="94"/>
      <c r="K121" s="94"/>
      <c r="L121" s="71">
        <f t="shared" si="13"/>
        <v>0</v>
      </c>
    </row>
    <row r="122" spans="1:12" s="50" customFormat="1" ht="15" customHeight="1">
      <c r="A122" s="57">
        <v>4010</v>
      </c>
      <c r="B122" s="58" t="s">
        <v>217</v>
      </c>
      <c r="C122" s="94"/>
      <c r="D122" s="94"/>
      <c r="E122" s="94"/>
      <c r="F122" s="94"/>
      <c r="G122" s="94"/>
      <c r="H122" s="94"/>
      <c r="I122" s="94"/>
      <c r="J122" s="94"/>
      <c r="K122" s="94"/>
      <c r="L122" s="71">
        <f t="shared" si="13"/>
        <v>0</v>
      </c>
    </row>
    <row r="123" spans="1:12" s="50" customFormat="1" ht="15" customHeight="1">
      <c r="A123" s="57">
        <v>4030</v>
      </c>
      <c r="B123" s="58" t="s">
        <v>218</v>
      </c>
      <c r="C123" s="94"/>
      <c r="D123" s="94"/>
      <c r="E123" s="94"/>
      <c r="F123" s="94"/>
      <c r="G123" s="94"/>
      <c r="H123" s="94"/>
      <c r="I123" s="94"/>
      <c r="J123" s="94"/>
      <c r="K123" s="94"/>
      <c r="L123" s="71">
        <f t="shared" si="13"/>
        <v>0</v>
      </c>
    </row>
    <row r="124" spans="1:12" s="50" customFormat="1" ht="15" customHeight="1">
      <c r="A124" s="57">
        <v>4040</v>
      </c>
      <c r="B124" s="58" t="s">
        <v>219</v>
      </c>
      <c r="C124" s="94"/>
      <c r="D124" s="94"/>
      <c r="E124" s="94"/>
      <c r="F124" s="94"/>
      <c r="G124" s="94"/>
      <c r="H124" s="94"/>
      <c r="I124" s="94"/>
      <c r="J124" s="94"/>
      <c r="K124" s="94"/>
      <c r="L124" s="71">
        <f t="shared" si="13"/>
        <v>0</v>
      </c>
    </row>
    <row r="125" spans="1:12" s="50" customFormat="1" ht="15" customHeight="1">
      <c r="A125" s="57">
        <v>4050</v>
      </c>
      <c r="B125" s="58" t="s">
        <v>220</v>
      </c>
      <c r="C125" s="94"/>
      <c r="D125" s="94"/>
      <c r="E125" s="94"/>
      <c r="F125" s="94"/>
      <c r="G125" s="94"/>
      <c r="H125" s="94"/>
      <c r="I125" s="94"/>
      <c r="J125" s="94"/>
      <c r="K125" s="94"/>
      <c r="L125" s="71">
        <f t="shared" si="13"/>
        <v>0</v>
      </c>
    </row>
    <row r="126" spans="1:12" s="50" customFormat="1" ht="15" customHeight="1">
      <c r="A126" s="57">
        <v>4060</v>
      </c>
      <c r="B126" s="58" t="s">
        <v>221</v>
      </c>
      <c r="C126" s="94"/>
      <c r="D126" s="94"/>
      <c r="E126" s="94"/>
      <c r="F126" s="94"/>
      <c r="G126" s="94"/>
      <c r="H126" s="94"/>
      <c r="I126" s="94"/>
      <c r="J126" s="94"/>
      <c r="K126" s="94"/>
      <c r="L126" s="71">
        <f t="shared" si="13"/>
        <v>0</v>
      </c>
    </row>
    <row r="127" spans="1:12" s="50" customFormat="1" ht="15" customHeight="1">
      <c r="A127" s="57">
        <v>4070</v>
      </c>
      <c r="B127" s="58" t="s">
        <v>222</v>
      </c>
      <c r="C127" s="94"/>
      <c r="D127" s="94"/>
      <c r="E127" s="94"/>
      <c r="F127" s="94"/>
      <c r="G127" s="94"/>
      <c r="H127" s="94"/>
      <c r="I127" s="94"/>
      <c r="J127" s="94"/>
      <c r="K127" s="94"/>
      <c r="L127" s="71">
        <f t="shared" si="13"/>
        <v>0</v>
      </c>
    </row>
    <row r="128" spans="1:12" s="50" customFormat="1" ht="15" customHeight="1">
      <c r="A128" s="57">
        <v>4082</v>
      </c>
      <c r="B128" s="58" t="s">
        <v>223</v>
      </c>
      <c r="C128" s="94"/>
      <c r="D128" s="94"/>
      <c r="E128" s="94"/>
      <c r="F128" s="94"/>
      <c r="G128" s="94"/>
      <c r="H128" s="94"/>
      <c r="I128" s="94"/>
      <c r="J128" s="94"/>
      <c r="K128" s="94"/>
      <c r="L128" s="71">
        <f t="shared" si="13"/>
        <v>0</v>
      </c>
    </row>
    <row r="129" spans="1:12" s="50" customFormat="1" ht="15" customHeight="1">
      <c r="A129" s="57">
        <v>4085</v>
      </c>
      <c r="B129" s="58" t="s">
        <v>224</v>
      </c>
      <c r="C129" s="94"/>
      <c r="D129" s="94"/>
      <c r="E129" s="94"/>
      <c r="F129" s="94"/>
      <c r="G129" s="94"/>
      <c r="H129" s="94"/>
      <c r="I129" s="94"/>
      <c r="J129" s="94"/>
      <c r="K129" s="94"/>
      <c r="L129" s="71">
        <f t="shared" si="13"/>
        <v>0</v>
      </c>
    </row>
    <row r="130" spans="1:12" s="50" customFormat="1" ht="15" customHeight="1">
      <c r="A130" s="57">
        <v>4086</v>
      </c>
      <c r="B130" s="58" t="s">
        <v>225</v>
      </c>
      <c r="C130" s="94"/>
      <c r="D130" s="94"/>
      <c r="E130" s="94"/>
      <c r="F130" s="94"/>
      <c r="G130" s="94"/>
      <c r="H130" s="94"/>
      <c r="I130" s="94"/>
      <c r="J130" s="94"/>
      <c r="K130" s="94"/>
      <c r="L130" s="71">
        <f t="shared" si="13"/>
        <v>0</v>
      </c>
    </row>
    <row r="131" spans="1:12" s="50" customFormat="1" ht="15" customHeight="1">
      <c r="A131" s="57">
        <v>4087</v>
      </c>
      <c r="B131" s="58" t="s">
        <v>226</v>
      </c>
      <c r="C131" s="94"/>
      <c r="D131" s="94"/>
      <c r="E131" s="94"/>
      <c r="F131" s="94"/>
      <c r="G131" s="94"/>
      <c r="H131" s="94"/>
      <c r="I131" s="94"/>
      <c r="J131" s="94"/>
      <c r="K131" s="94"/>
      <c r="L131" s="71">
        <f t="shared" si="13"/>
        <v>0</v>
      </c>
    </row>
    <row r="132" spans="1:12" s="50" customFormat="1" ht="15" customHeight="1">
      <c r="A132" s="57">
        <v>4088</v>
      </c>
      <c r="B132" s="58" t="s">
        <v>227</v>
      </c>
      <c r="C132" s="94"/>
      <c r="D132" s="94"/>
      <c r="E132" s="94"/>
      <c r="F132" s="94"/>
      <c r="G132" s="94"/>
      <c r="H132" s="94"/>
      <c r="I132" s="94"/>
      <c r="J132" s="94"/>
      <c r="K132" s="94"/>
      <c r="L132" s="71">
        <f t="shared" si="13"/>
        <v>0</v>
      </c>
    </row>
    <row r="133" spans="1:12" s="50" customFormat="1" ht="15" customHeight="1">
      <c r="A133" s="57">
        <v>4089</v>
      </c>
      <c r="B133" s="58" t="s">
        <v>228</v>
      </c>
      <c r="C133" s="94"/>
      <c r="D133" s="94"/>
      <c r="E133" s="94"/>
      <c r="F133" s="94"/>
      <c r="G133" s="94"/>
      <c r="H133" s="94"/>
      <c r="I133" s="94"/>
      <c r="J133" s="94"/>
      <c r="K133" s="94"/>
      <c r="L133" s="71">
        <f t="shared" si="13"/>
        <v>0</v>
      </c>
    </row>
    <row r="134" spans="1:12" s="50" customFormat="1" ht="15" customHeight="1">
      <c r="A134" s="57">
        <v>4090</v>
      </c>
      <c r="B134" s="58" t="s">
        <v>229</v>
      </c>
      <c r="C134" s="94"/>
      <c r="D134" s="94"/>
      <c r="E134" s="94"/>
      <c r="F134" s="94"/>
      <c r="G134" s="94"/>
      <c r="H134" s="94"/>
      <c r="I134" s="94"/>
      <c r="J134" s="94"/>
      <c r="K134" s="94"/>
      <c r="L134" s="71">
        <f t="shared" si="13"/>
        <v>0</v>
      </c>
    </row>
    <row r="135" spans="1:12" s="50" customFormat="1" ht="15" customHeight="1">
      <c r="A135" s="57">
        <v>4095</v>
      </c>
      <c r="B135" s="58" t="s">
        <v>230</v>
      </c>
      <c r="C135" s="94"/>
      <c r="D135" s="94"/>
      <c r="E135" s="94"/>
      <c r="F135" s="94"/>
      <c r="G135" s="94"/>
      <c r="H135" s="94"/>
      <c r="I135" s="94"/>
      <c r="J135" s="94"/>
      <c r="K135" s="94"/>
      <c r="L135" s="71">
        <f t="shared" si="13"/>
        <v>0</v>
      </c>
    </row>
    <row r="136" spans="1:12" s="50" customFormat="1" ht="15" customHeight="1">
      <c r="A136" s="57">
        <v>4096</v>
      </c>
      <c r="B136" s="58" t="s">
        <v>231</v>
      </c>
      <c r="C136" s="94"/>
      <c r="D136" s="94"/>
      <c r="E136" s="94"/>
      <c r="F136" s="94"/>
      <c r="G136" s="94"/>
      <c r="H136" s="94"/>
      <c r="I136" s="94"/>
      <c r="J136" s="94"/>
      <c r="K136" s="94"/>
      <c r="L136" s="71">
        <f t="shared" si="13"/>
        <v>0</v>
      </c>
    </row>
    <row r="137" spans="1:12" s="50" customFormat="1" ht="15" customHeight="1">
      <c r="B137" s="59" t="s">
        <v>155</v>
      </c>
      <c r="C137" s="71">
        <f>SUM(C120:C136)</f>
        <v>0</v>
      </c>
      <c r="D137" s="71">
        <f t="shared" ref="D137:K137" si="14">SUM(D120:D136)</f>
        <v>0</v>
      </c>
      <c r="E137" s="71">
        <f t="shared" si="14"/>
        <v>0</v>
      </c>
      <c r="F137" s="71">
        <f t="shared" si="14"/>
        <v>0</v>
      </c>
      <c r="G137" s="71">
        <f t="shared" si="14"/>
        <v>0</v>
      </c>
      <c r="H137" s="71">
        <f t="shared" si="14"/>
        <v>0</v>
      </c>
      <c r="I137" s="71">
        <f t="shared" si="14"/>
        <v>0</v>
      </c>
      <c r="J137" s="71">
        <f t="shared" si="14"/>
        <v>0</v>
      </c>
      <c r="K137" s="71">
        <f t="shared" si="14"/>
        <v>0</v>
      </c>
      <c r="L137" s="71">
        <f t="shared" si="13"/>
        <v>0</v>
      </c>
    </row>
    <row r="138" spans="1:12" s="50" customFormat="1" ht="3.75" customHeight="1">
      <c r="C138" s="69"/>
      <c r="D138" s="69"/>
      <c r="E138" s="69"/>
      <c r="F138" s="69"/>
      <c r="G138" s="69"/>
      <c r="H138" s="69"/>
      <c r="I138" s="69"/>
      <c r="J138" s="69"/>
      <c r="K138" s="69"/>
      <c r="L138" s="69"/>
    </row>
    <row r="139" spans="1:12" s="50" customFormat="1" ht="15" customHeight="1">
      <c r="A139" s="61" t="s">
        <v>232</v>
      </c>
      <c r="C139" s="69"/>
      <c r="D139" s="69"/>
      <c r="E139" s="69"/>
      <c r="F139" s="69"/>
      <c r="G139" s="69"/>
      <c r="H139" s="69"/>
      <c r="I139" s="69"/>
      <c r="J139" s="69"/>
      <c r="K139" s="69"/>
      <c r="L139" s="69"/>
    </row>
    <row r="140" spans="1:12" s="50" customFormat="1" ht="15" customHeight="1">
      <c r="A140" s="57">
        <v>5310</v>
      </c>
      <c r="B140" s="58" t="s">
        <v>233</v>
      </c>
      <c r="C140" s="94"/>
      <c r="D140" s="94"/>
      <c r="E140" s="94"/>
      <c r="F140" s="94"/>
      <c r="G140" s="94"/>
      <c r="H140" s="94"/>
      <c r="I140" s="94"/>
      <c r="J140" s="94"/>
      <c r="K140" s="94"/>
      <c r="L140" s="71">
        <f t="shared" ref="L140:L145" si="15">SUM(C140:K140)</f>
        <v>0</v>
      </c>
    </row>
    <row r="141" spans="1:12" s="50" customFormat="1" ht="15" customHeight="1">
      <c r="A141" s="57">
        <v>5320</v>
      </c>
      <c r="B141" s="58" t="s">
        <v>234</v>
      </c>
      <c r="C141" s="94"/>
      <c r="D141" s="94"/>
      <c r="E141" s="94"/>
      <c r="F141" s="94"/>
      <c r="G141" s="94"/>
      <c r="H141" s="94"/>
      <c r="I141" s="94"/>
      <c r="J141" s="94"/>
      <c r="K141" s="94"/>
      <c r="L141" s="71">
        <f t="shared" si="15"/>
        <v>0</v>
      </c>
    </row>
    <row r="142" spans="1:12" s="50" customFormat="1" ht="15" customHeight="1">
      <c r="A142" s="57">
        <v>5330</v>
      </c>
      <c r="B142" s="58" t="s">
        <v>235</v>
      </c>
      <c r="C142" s="94"/>
      <c r="D142" s="94"/>
      <c r="E142" s="94"/>
      <c r="F142" s="94"/>
      <c r="G142" s="94"/>
      <c r="H142" s="94"/>
      <c r="I142" s="94"/>
      <c r="J142" s="94"/>
      <c r="K142" s="94"/>
      <c r="L142" s="71">
        <f t="shared" si="15"/>
        <v>0</v>
      </c>
    </row>
    <row r="143" spans="1:12" s="50" customFormat="1" ht="15" customHeight="1">
      <c r="A143" s="57">
        <v>5340</v>
      </c>
      <c r="B143" s="58" t="s">
        <v>236</v>
      </c>
      <c r="C143" s="94"/>
      <c r="D143" s="94"/>
      <c r="E143" s="94"/>
      <c r="F143" s="94"/>
      <c r="G143" s="94"/>
      <c r="H143" s="94"/>
      <c r="I143" s="94"/>
      <c r="J143" s="94"/>
      <c r="K143" s="94"/>
      <c r="L143" s="71">
        <f t="shared" si="15"/>
        <v>0</v>
      </c>
    </row>
    <row r="144" spans="1:12" s="50" customFormat="1" ht="15" customHeight="1">
      <c r="A144" s="57">
        <v>5350</v>
      </c>
      <c r="B144" s="58" t="s">
        <v>237</v>
      </c>
      <c r="C144" s="94"/>
      <c r="D144" s="94"/>
      <c r="E144" s="94"/>
      <c r="F144" s="94"/>
      <c r="G144" s="94"/>
      <c r="H144" s="94"/>
      <c r="I144" s="94"/>
      <c r="J144" s="94"/>
      <c r="K144" s="94"/>
      <c r="L144" s="71">
        <f t="shared" si="15"/>
        <v>0</v>
      </c>
    </row>
    <row r="145" spans="1:12" s="50" customFormat="1" ht="15" customHeight="1">
      <c r="A145" s="61"/>
      <c r="B145" s="59" t="s">
        <v>155</v>
      </c>
      <c r="C145" s="71">
        <f>SUM(C140:C144)</f>
        <v>0</v>
      </c>
      <c r="D145" s="71">
        <f t="shared" ref="D145:K145" si="16">SUM(D140:D144)</f>
        <v>0</v>
      </c>
      <c r="E145" s="71">
        <f t="shared" si="16"/>
        <v>0</v>
      </c>
      <c r="F145" s="71">
        <f t="shared" si="16"/>
        <v>0</v>
      </c>
      <c r="G145" s="71">
        <f t="shared" si="16"/>
        <v>0</v>
      </c>
      <c r="H145" s="71">
        <f t="shared" si="16"/>
        <v>0</v>
      </c>
      <c r="I145" s="71">
        <f t="shared" si="16"/>
        <v>0</v>
      </c>
      <c r="J145" s="71">
        <f t="shared" si="16"/>
        <v>0</v>
      </c>
      <c r="K145" s="71">
        <f t="shared" si="16"/>
        <v>0</v>
      </c>
      <c r="L145" s="71">
        <f t="shared" si="15"/>
        <v>0</v>
      </c>
    </row>
    <row r="146" spans="1:12" s="50" customFormat="1" ht="6.75" customHeight="1">
      <c r="A146" s="61"/>
      <c r="C146" s="69"/>
      <c r="D146" s="69"/>
      <c r="E146" s="69"/>
      <c r="F146" s="69"/>
      <c r="G146" s="69"/>
      <c r="H146" s="69"/>
      <c r="I146" s="69"/>
      <c r="J146" s="69"/>
      <c r="K146" s="69"/>
      <c r="L146" s="69"/>
    </row>
    <row r="147" spans="1:12" s="50" customFormat="1" ht="15" customHeight="1">
      <c r="A147" s="61" t="s">
        <v>238</v>
      </c>
      <c r="C147" s="69"/>
      <c r="D147" s="69"/>
      <c r="E147" s="69"/>
      <c r="F147" s="69"/>
      <c r="G147" s="69"/>
      <c r="H147" s="69"/>
      <c r="I147" s="69"/>
      <c r="J147" s="69"/>
      <c r="K147" s="69"/>
      <c r="L147" s="69"/>
    </row>
    <row r="148" spans="1:12" s="50" customFormat="1" ht="15" customHeight="1">
      <c r="A148" s="57">
        <v>5410</v>
      </c>
      <c r="B148" s="58" t="s">
        <v>239</v>
      </c>
      <c r="C148" s="94"/>
      <c r="D148" s="94"/>
      <c r="E148" s="94"/>
      <c r="F148" s="94"/>
      <c r="G148" s="94"/>
      <c r="H148" s="94"/>
      <c r="I148" s="94"/>
      <c r="J148" s="94"/>
      <c r="K148" s="94"/>
      <c r="L148" s="71">
        <f t="shared" ref="L148:L159" si="17">SUM(C148:K148)</f>
        <v>0</v>
      </c>
    </row>
    <row r="149" spans="1:12" s="50" customFormat="1" ht="15" customHeight="1">
      <c r="A149" s="57">
        <v>5420</v>
      </c>
      <c r="B149" s="58" t="s">
        <v>240</v>
      </c>
      <c r="C149" s="94"/>
      <c r="D149" s="94"/>
      <c r="E149" s="94"/>
      <c r="F149" s="94"/>
      <c r="G149" s="94"/>
      <c r="H149" s="94"/>
      <c r="I149" s="94"/>
      <c r="J149" s="94"/>
      <c r="K149" s="94"/>
      <c r="L149" s="71">
        <f t="shared" si="17"/>
        <v>0</v>
      </c>
    </row>
    <row r="150" spans="1:12" s="50" customFormat="1" ht="15" customHeight="1">
      <c r="A150" s="57">
        <v>5430</v>
      </c>
      <c r="B150" s="58" t="s">
        <v>241</v>
      </c>
      <c r="C150" s="94"/>
      <c r="D150" s="94"/>
      <c r="E150" s="94"/>
      <c r="F150" s="94"/>
      <c r="G150" s="94"/>
      <c r="H150" s="94"/>
      <c r="I150" s="94"/>
      <c r="J150" s="94"/>
      <c r="K150" s="94"/>
      <c r="L150" s="71">
        <f t="shared" si="17"/>
        <v>0</v>
      </c>
    </row>
    <row r="151" spans="1:12" s="50" customFormat="1" ht="15" customHeight="1">
      <c r="A151" s="57">
        <v>5440</v>
      </c>
      <c r="B151" s="58" t="s">
        <v>242</v>
      </c>
      <c r="C151" s="94"/>
      <c r="D151" s="94"/>
      <c r="E151" s="94"/>
      <c r="F151" s="94"/>
      <c r="G151" s="94"/>
      <c r="H151" s="94"/>
      <c r="I151" s="94"/>
      <c r="J151" s="94"/>
      <c r="K151" s="94"/>
      <c r="L151" s="71">
        <f t="shared" si="17"/>
        <v>0</v>
      </c>
    </row>
    <row r="152" spans="1:12" s="50" customFormat="1" ht="15" customHeight="1">
      <c r="A152" s="57">
        <v>5450</v>
      </c>
      <c r="B152" s="58" t="s">
        <v>243</v>
      </c>
      <c r="C152" s="94"/>
      <c r="D152" s="94"/>
      <c r="E152" s="94"/>
      <c r="F152" s="94"/>
      <c r="G152" s="94"/>
      <c r="H152" s="94"/>
      <c r="I152" s="94"/>
      <c r="J152" s="94"/>
      <c r="K152" s="94"/>
      <c r="L152" s="71">
        <f t="shared" si="17"/>
        <v>0</v>
      </c>
    </row>
    <row r="153" spans="1:12" s="50" customFormat="1" ht="15" customHeight="1">
      <c r="A153" s="57">
        <v>5451</v>
      </c>
      <c r="B153" s="58" t="s">
        <v>244</v>
      </c>
      <c r="C153" s="94"/>
      <c r="D153" s="94"/>
      <c r="E153" s="94"/>
      <c r="F153" s="94"/>
      <c r="G153" s="94"/>
      <c r="H153" s="94"/>
      <c r="I153" s="94"/>
      <c r="J153" s="94"/>
      <c r="K153" s="94"/>
      <c r="L153" s="71">
        <f t="shared" si="17"/>
        <v>0</v>
      </c>
    </row>
    <row r="154" spans="1:12" s="50" customFormat="1" ht="15" customHeight="1">
      <c r="A154" s="57">
        <v>5452</v>
      </c>
      <c r="B154" s="58" t="s">
        <v>245</v>
      </c>
      <c r="C154" s="94"/>
      <c r="D154" s="94"/>
      <c r="E154" s="94"/>
      <c r="F154" s="94"/>
      <c r="G154" s="94"/>
      <c r="H154" s="94"/>
      <c r="I154" s="94"/>
      <c r="J154" s="94"/>
      <c r="K154" s="94"/>
      <c r="L154" s="71">
        <f t="shared" si="17"/>
        <v>0</v>
      </c>
    </row>
    <row r="155" spans="1:12" s="50" customFormat="1" ht="15" customHeight="1">
      <c r="A155" s="57">
        <v>5453</v>
      </c>
      <c r="B155" s="58" t="s">
        <v>246</v>
      </c>
      <c r="C155" s="94"/>
      <c r="D155" s="94"/>
      <c r="E155" s="94"/>
      <c r="F155" s="94"/>
      <c r="G155" s="94"/>
      <c r="H155" s="94"/>
      <c r="I155" s="94"/>
      <c r="J155" s="94"/>
      <c r="K155" s="94"/>
      <c r="L155" s="71">
        <f t="shared" si="17"/>
        <v>0</v>
      </c>
    </row>
    <row r="156" spans="1:12" s="50" customFormat="1" ht="15" customHeight="1">
      <c r="A156" s="57">
        <v>5454</v>
      </c>
      <c r="B156" s="58" t="s">
        <v>247</v>
      </c>
      <c r="C156" s="94"/>
      <c r="D156" s="94"/>
      <c r="E156" s="94"/>
      <c r="F156" s="94"/>
      <c r="G156" s="94"/>
      <c r="H156" s="94"/>
      <c r="I156" s="94"/>
      <c r="J156" s="94"/>
      <c r="K156" s="94"/>
      <c r="L156" s="71">
        <f t="shared" si="17"/>
        <v>0</v>
      </c>
    </row>
    <row r="157" spans="1:12" s="50" customFormat="1" ht="15" customHeight="1">
      <c r="A157" s="57">
        <v>5455</v>
      </c>
      <c r="B157" s="58" t="s">
        <v>248</v>
      </c>
      <c r="C157" s="94"/>
      <c r="D157" s="94"/>
      <c r="E157" s="94"/>
      <c r="F157" s="94"/>
      <c r="G157" s="94"/>
      <c r="H157" s="94"/>
      <c r="I157" s="94"/>
      <c r="J157" s="94"/>
      <c r="K157" s="94"/>
      <c r="L157" s="71">
        <f t="shared" si="17"/>
        <v>0</v>
      </c>
    </row>
    <row r="158" spans="1:12" s="50" customFormat="1" ht="15" customHeight="1">
      <c r="A158" s="57">
        <v>5460</v>
      </c>
      <c r="B158" s="58" t="s">
        <v>249</v>
      </c>
      <c r="C158" s="94"/>
      <c r="D158" s="94"/>
      <c r="E158" s="94"/>
      <c r="F158" s="94"/>
      <c r="G158" s="94"/>
      <c r="H158" s="94"/>
      <c r="I158" s="94"/>
      <c r="J158" s="94"/>
      <c r="K158" s="94"/>
      <c r="L158" s="71">
        <f t="shared" si="17"/>
        <v>0</v>
      </c>
    </row>
    <row r="159" spans="1:12" s="50" customFormat="1" ht="15" customHeight="1">
      <c r="A159" s="61"/>
      <c r="B159" s="59" t="s">
        <v>155</v>
      </c>
      <c r="C159" s="71">
        <f>SUM(C148:C158)</f>
        <v>0</v>
      </c>
      <c r="D159" s="71">
        <f t="shared" ref="D159:K159" si="18">SUM(D148:D158)</f>
        <v>0</v>
      </c>
      <c r="E159" s="71">
        <f t="shared" si="18"/>
        <v>0</v>
      </c>
      <c r="F159" s="71">
        <f t="shared" si="18"/>
        <v>0</v>
      </c>
      <c r="G159" s="71">
        <f t="shared" si="18"/>
        <v>0</v>
      </c>
      <c r="H159" s="71">
        <f t="shared" si="18"/>
        <v>0</v>
      </c>
      <c r="I159" s="71">
        <f t="shared" si="18"/>
        <v>0</v>
      </c>
      <c r="J159" s="71">
        <f t="shared" si="18"/>
        <v>0</v>
      </c>
      <c r="K159" s="71">
        <f t="shared" si="18"/>
        <v>0</v>
      </c>
      <c r="L159" s="71">
        <f t="shared" si="17"/>
        <v>0</v>
      </c>
    </row>
    <row r="160" spans="1:12" s="50" customFormat="1" ht="3.75" customHeight="1">
      <c r="A160" s="61"/>
      <c r="C160" s="69"/>
      <c r="D160" s="69"/>
      <c r="E160" s="69"/>
      <c r="F160" s="69"/>
      <c r="G160" s="69"/>
      <c r="H160" s="69"/>
      <c r="I160" s="69"/>
      <c r="J160" s="69"/>
      <c r="K160" s="69"/>
      <c r="L160" s="69"/>
    </row>
    <row r="161" spans="1:12" s="50" customFormat="1" ht="15" customHeight="1">
      <c r="A161" s="61" t="s">
        <v>250</v>
      </c>
      <c r="C161" s="69"/>
      <c r="D161" s="69"/>
      <c r="E161" s="69"/>
      <c r="F161" s="69"/>
      <c r="G161" s="69"/>
      <c r="H161" s="69"/>
      <c r="I161" s="69"/>
      <c r="J161" s="69"/>
      <c r="K161" s="69"/>
      <c r="L161" s="69"/>
    </row>
    <row r="162" spans="1:12" s="50" customFormat="1" ht="15" customHeight="1">
      <c r="A162" s="57">
        <v>5610</v>
      </c>
      <c r="B162" s="58" t="s">
        <v>251</v>
      </c>
      <c r="C162" s="94"/>
      <c r="D162" s="94"/>
      <c r="E162" s="94"/>
      <c r="F162" s="94"/>
      <c r="G162" s="94"/>
      <c r="H162" s="94"/>
      <c r="I162" s="94"/>
      <c r="J162" s="94"/>
      <c r="K162" s="94"/>
      <c r="L162" s="71">
        <f t="shared" ref="L162:L174" si="19">SUM(C162:K162)</f>
        <v>0</v>
      </c>
    </row>
    <row r="163" spans="1:12" s="50" customFormat="1" ht="15" customHeight="1">
      <c r="A163" s="57">
        <v>5630</v>
      </c>
      <c r="B163" s="58" t="s">
        <v>252</v>
      </c>
      <c r="C163" s="94"/>
      <c r="D163" s="94"/>
      <c r="E163" s="94"/>
      <c r="F163" s="94"/>
      <c r="G163" s="94"/>
      <c r="H163" s="94"/>
      <c r="I163" s="94"/>
      <c r="J163" s="94"/>
      <c r="K163" s="94"/>
      <c r="L163" s="71">
        <f t="shared" si="19"/>
        <v>0</v>
      </c>
    </row>
    <row r="164" spans="1:12" s="50" customFormat="1" ht="15" customHeight="1">
      <c r="A164" s="57">
        <v>5640</v>
      </c>
      <c r="B164" s="58" t="s">
        <v>253</v>
      </c>
      <c r="C164" s="94"/>
      <c r="D164" s="94"/>
      <c r="E164" s="94"/>
      <c r="F164" s="94"/>
      <c r="G164" s="94"/>
      <c r="H164" s="94"/>
      <c r="I164" s="94"/>
      <c r="J164" s="94"/>
      <c r="K164" s="94"/>
      <c r="L164" s="71">
        <f t="shared" si="19"/>
        <v>0</v>
      </c>
    </row>
    <row r="165" spans="1:12" s="50" customFormat="1" ht="15" customHeight="1">
      <c r="A165" s="57">
        <v>5650</v>
      </c>
      <c r="B165" s="58" t="s">
        <v>254</v>
      </c>
      <c r="C165" s="94"/>
      <c r="D165" s="94"/>
      <c r="E165" s="94"/>
      <c r="F165" s="94"/>
      <c r="G165" s="94"/>
      <c r="H165" s="94"/>
      <c r="I165" s="94"/>
      <c r="J165" s="94"/>
      <c r="K165" s="94"/>
      <c r="L165" s="71">
        <f t="shared" si="19"/>
        <v>0</v>
      </c>
    </row>
    <row r="166" spans="1:12" s="50" customFormat="1" ht="15" customHeight="1">
      <c r="A166" s="57">
        <v>5660</v>
      </c>
      <c r="B166" s="58" t="s">
        <v>255</v>
      </c>
      <c r="C166" s="94"/>
      <c r="D166" s="94"/>
      <c r="E166" s="94"/>
      <c r="F166" s="94"/>
      <c r="G166" s="94"/>
      <c r="H166" s="94"/>
      <c r="I166" s="94"/>
      <c r="J166" s="94"/>
      <c r="K166" s="94"/>
      <c r="L166" s="71">
        <f t="shared" si="19"/>
        <v>0</v>
      </c>
    </row>
    <row r="167" spans="1:12" s="50" customFormat="1" ht="15" customHeight="1">
      <c r="A167" s="57">
        <v>5661</v>
      </c>
      <c r="B167" s="58" t="s">
        <v>256</v>
      </c>
      <c r="C167" s="94"/>
      <c r="D167" s="94"/>
      <c r="E167" s="94"/>
      <c r="F167" s="94"/>
      <c r="G167" s="94"/>
      <c r="H167" s="94"/>
      <c r="I167" s="94"/>
      <c r="J167" s="94"/>
      <c r="K167" s="94"/>
      <c r="L167" s="71">
        <f t="shared" si="19"/>
        <v>0</v>
      </c>
    </row>
    <row r="168" spans="1:12" s="50" customFormat="1" ht="15" customHeight="1">
      <c r="A168" s="57">
        <v>5662</v>
      </c>
      <c r="B168" s="58" t="s">
        <v>257</v>
      </c>
      <c r="C168" s="94"/>
      <c r="D168" s="94"/>
      <c r="E168" s="94"/>
      <c r="F168" s="94"/>
      <c r="G168" s="94"/>
      <c r="H168" s="94"/>
      <c r="I168" s="94"/>
      <c r="J168" s="94"/>
      <c r="K168" s="94"/>
      <c r="L168" s="71">
        <f t="shared" si="19"/>
        <v>0</v>
      </c>
    </row>
    <row r="169" spans="1:12" s="50" customFormat="1" ht="15" customHeight="1">
      <c r="A169" s="57">
        <v>5663</v>
      </c>
      <c r="B169" s="58" t="s">
        <v>258</v>
      </c>
      <c r="C169" s="94"/>
      <c r="D169" s="94"/>
      <c r="E169" s="94"/>
      <c r="F169" s="94"/>
      <c r="G169" s="94"/>
      <c r="H169" s="94"/>
      <c r="I169" s="94"/>
      <c r="J169" s="94"/>
      <c r="K169" s="94"/>
      <c r="L169" s="71">
        <f t="shared" si="19"/>
        <v>0</v>
      </c>
    </row>
    <row r="170" spans="1:12" s="50" customFormat="1" ht="15" customHeight="1">
      <c r="A170" s="57">
        <v>5664</v>
      </c>
      <c r="B170" s="58" t="s">
        <v>259</v>
      </c>
      <c r="C170" s="94"/>
      <c r="D170" s="94"/>
      <c r="E170" s="94"/>
      <c r="F170" s="94"/>
      <c r="G170" s="94"/>
      <c r="H170" s="94"/>
      <c r="I170" s="94"/>
      <c r="J170" s="94"/>
      <c r="K170" s="94"/>
      <c r="L170" s="71">
        <f t="shared" si="19"/>
        <v>0</v>
      </c>
    </row>
    <row r="171" spans="1:12" s="50" customFormat="1" ht="15" customHeight="1">
      <c r="A171" s="57">
        <v>5670</v>
      </c>
      <c r="B171" s="58" t="s">
        <v>260</v>
      </c>
      <c r="C171" s="94"/>
      <c r="D171" s="94"/>
      <c r="E171" s="94"/>
      <c r="F171" s="94"/>
      <c r="G171" s="94"/>
      <c r="H171" s="94"/>
      <c r="I171" s="94"/>
      <c r="J171" s="94"/>
      <c r="K171" s="94"/>
      <c r="L171" s="71">
        <f t="shared" si="19"/>
        <v>0</v>
      </c>
    </row>
    <row r="172" spans="1:12" s="50" customFormat="1" ht="15" customHeight="1">
      <c r="A172" s="57">
        <v>5680</v>
      </c>
      <c r="B172" s="58" t="s">
        <v>261</v>
      </c>
      <c r="C172" s="94"/>
      <c r="D172" s="94"/>
      <c r="E172" s="94"/>
      <c r="F172" s="94"/>
      <c r="G172" s="94"/>
      <c r="H172" s="94"/>
      <c r="I172" s="94"/>
      <c r="J172" s="94"/>
      <c r="K172" s="94"/>
      <c r="L172" s="71">
        <f t="shared" si="19"/>
        <v>0</v>
      </c>
    </row>
    <row r="173" spans="1:12" s="50" customFormat="1" ht="15" customHeight="1">
      <c r="A173" s="57">
        <v>5690</v>
      </c>
      <c r="B173" s="58" t="s">
        <v>262</v>
      </c>
      <c r="C173" s="94"/>
      <c r="D173" s="94"/>
      <c r="E173" s="94"/>
      <c r="F173" s="94"/>
      <c r="G173" s="94"/>
      <c r="H173" s="94"/>
      <c r="I173" s="94"/>
      <c r="J173" s="94"/>
      <c r="K173" s="94"/>
      <c r="L173" s="71">
        <f t="shared" si="19"/>
        <v>0</v>
      </c>
    </row>
    <row r="174" spans="1:12" s="50" customFormat="1" ht="15" customHeight="1">
      <c r="A174" s="61"/>
      <c r="B174" s="59" t="s">
        <v>155</v>
      </c>
      <c r="C174" s="71">
        <f>SUM(C162:C173)</f>
        <v>0</v>
      </c>
      <c r="D174" s="71">
        <f t="shared" ref="D174:K174" si="20">SUM(D162:D173)</f>
        <v>0</v>
      </c>
      <c r="E174" s="71">
        <f t="shared" si="20"/>
        <v>0</v>
      </c>
      <c r="F174" s="71">
        <f t="shared" si="20"/>
        <v>0</v>
      </c>
      <c r="G174" s="71">
        <f t="shared" si="20"/>
        <v>0</v>
      </c>
      <c r="H174" s="71">
        <f t="shared" si="20"/>
        <v>0</v>
      </c>
      <c r="I174" s="71">
        <f t="shared" si="20"/>
        <v>0</v>
      </c>
      <c r="J174" s="71">
        <f t="shared" si="20"/>
        <v>0</v>
      </c>
      <c r="K174" s="71">
        <f t="shared" si="20"/>
        <v>0</v>
      </c>
      <c r="L174" s="71">
        <f t="shared" si="19"/>
        <v>0</v>
      </c>
    </row>
    <row r="175" spans="1:12" s="50" customFormat="1" ht="3" customHeight="1">
      <c r="A175" s="61"/>
      <c r="C175" s="69"/>
      <c r="D175" s="69"/>
      <c r="E175" s="69"/>
      <c r="F175" s="69"/>
      <c r="G175" s="69"/>
      <c r="H175" s="69"/>
      <c r="I175" s="69"/>
      <c r="J175" s="69"/>
      <c r="K175" s="69"/>
      <c r="L175" s="69"/>
    </row>
    <row r="176" spans="1:12" s="50" customFormat="1" ht="15" customHeight="1">
      <c r="A176" s="61" t="s">
        <v>263</v>
      </c>
      <c r="C176" s="69"/>
      <c r="D176" s="69"/>
      <c r="E176" s="69"/>
      <c r="F176" s="69"/>
      <c r="G176" s="69"/>
      <c r="H176" s="69"/>
      <c r="I176" s="69"/>
      <c r="J176" s="69"/>
      <c r="K176" s="69"/>
      <c r="L176" s="69"/>
    </row>
    <row r="177" spans="1:12" s="50" customFormat="1" ht="15" customHeight="1">
      <c r="A177" s="57">
        <v>6001</v>
      </c>
      <c r="B177" s="58" t="s">
        <v>264</v>
      </c>
      <c r="C177" s="94"/>
      <c r="D177" s="94"/>
      <c r="E177" s="94"/>
      <c r="F177" s="94"/>
      <c r="G177" s="94"/>
      <c r="H177" s="94"/>
      <c r="I177" s="94"/>
      <c r="J177" s="94"/>
      <c r="K177" s="94"/>
      <c r="L177" s="71">
        <f>SUM(C177:K177)</f>
        <v>0</v>
      </c>
    </row>
    <row r="178" spans="1:12" s="50" customFormat="1" ht="15" customHeight="1">
      <c r="A178" s="57">
        <v>6004</v>
      </c>
      <c r="B178" s="58" t="s">
        <v>265</v>
      </c>
      <c r="C178" s="94"/>
      <c r="D178" s="94"/>
      <c r="E178" s="94"/>
      <c r="F178" s="94"/>
      <c r="G178" s="94"/>
      <c r="H178" s="94"/>
      <c r="I178" s="94"/>
      <c r="J178" s="94"/>
      <c r="K178" s="94"/>
      <c r="L178" s="71">
        <f>SUM(C178:K178)</f>
        <v>0</v>
      </c>
    </row>
    <row r="179" spans="1:12" s="50" customFormat="1" ht="15" customHeight="1">
      <c r="A179" s="57">
        <v>6006</v>
      </c>
      <c r="B179" s="58" t="s">
        <v>266</v>
      </c>
      <c r="C179" s="94"/>
      <c r="D179" s="94"/>
      <c r="E179" s="94"/>
      <c r="F179" s="94"/>
      <c r="G179" s="94"/>
      <c r="H179" s="94"/>
      <c r="I179" s="94"/>
      <c r="J179" s="94"/>
      <c r="K179" s="94"/>
      <c r="L179" s="71">
        <f>SUM(C179:K179)</f>
        <v>0</v>
      </c>
    </row>
    <row r="180" spans="1:12" s="50" customFormat="1" ht="15" customHeight="1">
      <c r="A180" s="61"/>
      <c r="B180" s="59" t="s">
        <v>155</v>
      </c>
      <c r="C180" s="71">
        <f>SUM(C177:C179)</f>
        <v>0</v>
      </c>
      <c r="D180" s="71">
        <f t="shared" ref="D180:K180" si="21">SUM(D177:D179)</f>
        <v>0</v>
      </c>
      <c r="E180" s="71">
        <f t="shared" si="21"/>
        <v>0</v>
      </c>
      <c r="F180" s="71">
        <f t="shared" si="21"/>
        <v>0</v>
      </c>
      <c r="G180" s="71">
        <f t="shared" si="21"/>
        <v>0</v>
      </c>
      <c r="H180" s="71">
        <f t="shared" si="21"/>
        <v>0</v>
      </c>
      <c r="I180" s="71">
        <f t="shared" si="21"/>
        <v>0</v>
      </c>
      <c r="J180" s="71">
        <f t="shared" si="21"/>
        <v>0</v>
      </c>
      <c r="K180" s="71">
        <f t="shared" si="21"/>
        <v>0</v>
      </c>
      <c r="L180" s="71">
        <f>SUM(C180:K180)</f>
        <v>0</v>
      </c>
    </row>
    <row r="181" spans="1:12" s="50" customFormat="1" ht="5.25" customHeight="1">
      <c r="A181" s="61"/>
      <c r="C181" s="69"/>
      <c r="D181" s="69"/>
      <c r="E181" s="69"/>
      <c r="F181" s="69"/>
      <c r="G181" s="69"/>
      <c r="H181" s="69"/>
      <c r="I181" s="69"/>
      <c r="J181" s="69"/>
      <c r="K181" s="69"/>
      <c r="L181" s="69"/>
    </row>
    <row r="182" spans="1:12" s="50" customFormat="1" ht="15" customHeight="1">
      <c r="A182" s="61" t="s">
        <v>267</v>
      </c>
      <c r="C182" s="69"/>
      <c r="D182" s="69"/>
      <c r="E182" s="69"/>
      <c r="F182" s="69"/>
      <c r="G182" s="69"/>
      <c r="H182" s="69"/>
      <c r="I182" s="69"/>
      <c r="J182" s="69"/>
      <c r="K182" s="69"/>
      <c r="L182" s="69"/>
    </row>
    <row r="183" spans="1:12" s="50" customFormat="1" ht="15" customHeight="1">
      <c r="A183" s="57">
        <v>6010</v>
      </c>
      <c r="B183" s="58" t="s">
        <v>268</v>
      </c>
      <c r="C183" s="94"/>
      <c r="D183" s="94"/>
      <c r="E183" s="94"/>
      <c r="F183" s="94"/>
      <c r="G183" s="94"/>
      <c r="H183" s="94"/>
      <c r="I183" s="94"/>
      <c r="J183" s="94"/>
      <c r="K183" s="94"/>
      <c r="L183" s="71">
        <f>SUM(C183:K183)</f>
        <v>0</v>
      </c>
    </row>
    <row r="184" spans="1:12" s="50" customFormat="1" ht="15" customHeight="1">
      <c r="A184" s="57">
        <v>6020</v>
      </c>
      <c r="B184" s="58" t="s">
        <v>269</v>
      </c>
      <c r="C184" s="94"/>
      <c r="D184" s="94"/>
      <c r="E184" s="94"/>
      <c r="F184" s="94"/>
      <c r="G184" s="94"/>
      <c r="H184" s="94"/>
      <c r="I184" s="94"/>
      <c r="J184" s="94"/>
      <c r="K184" s="94"/>
      <c r="L184" s="71">
        <f>SUM(C184:K184)</f>
        <v>0</v>
      </c>
    </row>
    <row r="185" spans="1:12" s="50" customFormat="1" ht="15" customHeight="1">
      <c r="A185" s="61"/>
      <c r="B185" s="59" t="s">
        <v>155</v>
      </c>
      <c r="C185" s="71">
        <f>SUM(C183:C184)</f>
        <v>0</v>
      </c>
      <c r="D185" s="71">
        <f t="shared" ref="D185:K185" si="22">SUM(D183:D184)</f>
        <v>0</v>
      </c>
      <c r="E185" s="71">
        <f t="shared" si="22"/>
        <v>0</v>
      </c>
      <c r="F185" s="71">
        <f t="shared" si="22"/>
        <v>0</v>
      </c>
      <c r="G185" s="71">
        <f t="shared" si="22"/>
        <v>0</v>
      </c>
      <c r="H185" s="71">
        <f t="shared" si="22"/>
        <v>0</v>
      </c>
      <c r="I185" s="71">
        <f t="shared" si="22"/>
        <v>0</v>
      </c>
      <c r="J185" s="71">
        <f t="shared" si="22"/>
        <v>0</v>
      </c>
      <c r="K185" s="71">
        <f t="shared" si="22"/>
        <v>0</v>
      </c>
      <c r="L185" s="71">
        <f>SUM(C185:K185)</f>
        <v>0</v>
      </c>
    </row>
    <row r="186" spans="1:12" s="50" customFormat="1" ht="6" customHeight="1">
      <c r="A186" s="61"/>
      <c r="C186" s="69"/>
      <c r="D186" s="69"/>
      <c r="E186" s="69"/>
      <c r="F186" s="69"/>
      <c r="G186" s="69"/>
      <c r="H186" s="69"/>
      <c r="I186" s="69"/>
      <c r="J186" s="69"/>
      <c r="K186" s="69"/>
      <c r="L186" s="69"/>
    </row>
    <row r="187" spans="1:12" s="50" customFormat="1" ht="15" customHeight="1">
      <c r="A187" s="61" t="s">
        <v>270</v>
      </c>
      <c r="C187" s="69"/>
      <c r="D187" s="69"/>
      <c r="E187" s="69"/>
      <c r="F187" s="69"/>
      <c r="G187" s="69"/>
      <c r="H187" s="69"/>
      <c r="I187" s="69"/>
      <c r="J187" s="69"/>
      <c r="K187" s="69"/>
      <c r="L187" s="69"/>
    </row>
    <row r="188" spans="1:12" s="50" customFormat="1" ht="15" customHeight="1">
      <c r="A188" s="57">
        <v>6110</v>
      </c>
      <c r="B188" s="58" t="s">
        <v>271</v>
      </c>
      <c r="C188" s="94"/>
      <c r="D188" s="94"/>
      <c r="E188" s="94"/>
      <c r="F188" s="94"/>
      <c r="G188" s="94"/>
      <c r="H188" s="94"/>
      <c r="I188" s="94"/>
      <c r="J188" s="94"/>
      <c r="K188" s="94"/>
      <c r="L188" s="71">
        <f t="shared" ref="L188:L195" si="23">SUM(C188:K188)</f>
        <v>0</v>
      </c>
    </row>
    <row r="189" spans="1:12" s="50" customFormat="1" ht="15" customHeight="1">
      <c r="A189" s="57">
        <v>6120</v>
      </c>
      <c r="B189" s="58" t="s">
        <v>272</v>
      </c>
      <c r="C189" s="94"/>
      <c r="D189" s="94"/>
      <c r="E189" s="94"/>
      <c r="F189" s="94"/>
      <c r="G189" s="94"/>
      <c r="H189" s="94"/>
      <c r="I189" s="94"/>
      <c r="J189" s="94"/>
      <c r="K189" s="94"/>
      <c r="L189" s="71">
        <f t="shared" si="23"/>
        <v>0</v>
      </c>
    </row>
    <row r="190" spans="1:12" s="50" customFormat="1" ht="15" customHeight="1">
      <c r="A190" s="57">
        <v>6130</v>
      </c>
      <c r="B190" s="58" t="s">
        <v>273</v>
      </c>
      <c r="C190" s="94"/>
      <c r="D190" s="94"/>
      <c r="E190" s="94"/>
      <c r="F190" s="94"/>
      <c r="G190" s="94"/>
      <c r="H190" s="94"/>
      <c r="I190" s="94"/>
      <c r="J190" s="94"/>
      <c r="K190" s="94"/>
      <c r="L190" s="71">
        <f t="shared" si="23"/>
        <v>0</v>
      </c>
    </row>
    <row r="191" spans="1:12" s="50" customFormat="1" ht="15" customHeight="1">
      <c r="A191" s="57">
        <v>6140</v>
      </c>
      <c r="B191" s="58" t="s">
        <v>274</v>
      </c>
      <c r="C191" s="94"/>
      <c r="D191" s="94"/>
      <c r="E191" s="94"/>
      <c r="F191" s="94"/>
      <c r="G191" s="94"/>
      <c r="H191" s="94"/>
      <c r="I191" s="94"/>
      <c r="J191" s="94"/>
      <c r="K191" s="94"/>
      <c r="L191" s="71">
        <f t="shared" si="23"/>
        <v>0</v>
      </c>
    </row>
    <row r="192" spans="1:12" s="50" customFormat="1" ht="15" customHeight="1">
      <c r="A192" s="57">
        <v>6150</v>
      </c>
      <c r="B192" s="58" t="s">
        <v>275</v>
      </c>
      <c r="C192" s="94"/>
      <c r="D192" s="94"/>
      <c r="E192" s="94"/>
      <c r="F192" s="94"/>
      <c r="G192" s="94"/>
      <c r="H192" s="94"/>
      <c r="I192" s="94"/>
      <c r="J192" s="94"/>
      <c r="K192" s="94"/>
      <c r="L192" s="71">
        <f t="shared" si="23"/>
        <v>0</v>
      </c>
    </row>
    <row r="193" spans="1:12" s="50" customFormat="1" ht="15" customHeight="1">
      <c r="A193" s="57">
        <v>6160</v>
      </c>
      <c r="B193" s="58" t="s">
        <v>276</v>
      </c>
      <c r="C193" s="94"/>
      <c r="D193" s="94"/>
      <c r="E193" s="94"/>
      <c r="F193" s="94"/>
      <c r="G193" s="94"/>
      <c r="H193" s="94"/>
      <c r="I193" s="94"/>
      <c r="J193" s="94"/>
      <c r="K193" s="94"/>
      <c r="L193" s="71">
        <f t="shared" si="23"/>
        <v>0</v>
      </c>
    </row>
    <row r="194" spans="1:12" s="50" customFormat="1" ht="15" customHeight="1">
      <c r="A194" s="57">
        <v>6170</v>
      </c>
      <c r="B194" s="58" t="s">
        <v>277</v>
      </c>
      <c r="C194" s="94"/>
      <c r="D194" s="94"/>
      <c r="E194" s="94"/>
      <c r="F194" s="94"/>
      <c r="G194" s="94"/>
      <c r="H194" s="94"/>
      <c r="I194" s="94"/>
      <c r="J194" s="94"/>
      <c r="K194" s="94"/>
      <c r="L194" s="71">
        <f t="shared" si="23"/>
        <v>0</v>
      </c>
    </row>
    <row r="195" spans="1:12" s="50" customFormat="1" ht="15" customHeight="1">
      <c r="A195" s="61"/>
      <c r="B195" s="59" t="s">
        <v>155</v>
      </c>
      <c r="C195" s="71">
        <f>SUM(C188:C194)</f>
        <v>0</v>
      </c>
      <c r="D195" s="71">
        <f t="shared" ref="D195:K195" si="24">SUM(D188:D194)</f>
        <v>0</v>
      </c>
      <c r="E195" s="71">
        <f t="shared" si="24"/>
        <v>0</v>
      </c>
      <c r="F195" s="71">
        <f t="shared" si="24"/>
        <v>0</v>
      </c>
      <c r="G195" s="71">
        <f t="shared" si="24"/>
        <v>0</v>
      </c>
      <c r="H195" s="71">
        <f t="shared" si="24"/>
        <v>0</v>
      </c>
      <c r="I195" s="71">
        <f t="shared" si="24"/>
        <v>0</v>
      </c>
      <c r="J195" s="71">
        <f t="shared" si="24"/>
        <v>0</v>
      </c>
      <c r="K195" s="71">
        <f t="shared" si="24"/>
        <v>0</v>
      </c>
      <c r="L195" s="71">
        <f t="shared" si="23"/>
        <v>0</v>
      </c>
    </row>
    <row r="196" spans="1:12" s="50" customFormat="1" ht="15" customHeight="1">
      <c r="A196" s="61"/>
      <c r="C196" s="69"/>
      <c r="D196" s="69"/>
      <c r="E196" s="69"/>
      <c r="F196" s="69"/>
      <c r="G196" s="69"/>
      <c r="H196" s="69"/>
      <c r="I196" s="69"/>
      <c r="J196" s="69"/>
      <c r="K196" s="69"/>
      <c r="L196" s="69"/>
    </row>
    <row r="197" spans="1:12" s="50" customFormat="1" ht="15" customHeight="1">
      <c r="A197" s="61" t="s">
        <v>278</v>
      </c>
      <c r="C197" s="69"/>
      <c r="D197" s="69"/>
      <c r="E197" s="69"/>
      <c r="F197" s="69"/>
      <c r="G197" s="69"/>
      <c r="H197" s="69"/>
      <c r="I197" s="69"/>
      <c r="J197" s="69"/>
      <c r="K197" s="69"/>
      <c r="L197" s="69"/>
    </row>
    <row r="198" spans="1:12" s="50" customFormat="1" ht="15" customHeight="1">
      <c r="A198" s="57">
        <v>6510</v>
      </c>
      <c r="B198" s="58" t="s">
        <v>279</v>
      </c>
      <c r="C198" s="94"/>
      <c r="D198" s="94"/>
      <c r="E198" s="94"/>
      <c r="F198" s="94"/>
      <c r="G198" s="94"/>
      <c r="H198" s="94"/>
      <c r="I198" s="94"/>
      <c r="J198" s="94"/>
      <c r="K198" s="94"/>
      <c r="L198" s="71">
        <f t="shared" ref="L198:L210" si="25">SUM(C198:K198)</f>
        <v>0</v>
      </c>
    </row>
    <row r="199" spans="1:12" s="50" customFormat="1" ht="15" customHeight="1">
      <c r="A199" s="57">
        <v>6520</v>
      </c>
      <c r="B199" s="58" t="s">
        <v>280</v>
      </c>
      <c r="C199" s="94"/>
      <c r="D199" s="94"/>
      <c r="E199" s="94"/>
      <c r="F199" s="94"/>
      <c r="G199" s="94"/>
      <c r="H199" s="94"/>
      <c r="I199" s="94"/>
      <c r="J199" s="94"/>
      <c r="K199" s="94"/>
      <c r="L199" s="71">
        <f t="shared" si="25"/>
        <v>0</v>
      </c>
    </row>
    <row r="200" spans="1:12" s="50" customFormat="1" ht="15" customHeight="1">
      <c r="A200" s="57">
        <v>6530</v>
      </c>
      <c r="B200" s="58" t="s">
        <v>281</v>
      </c>
      <c r="C200" s="94"/>
      <c r="D200" s="94"/>
      <c r="E200" s="94"/>
      <c r="F200" s="94"/>
      <c r="G200" s="94"/>
      <c r="H200" s="94"/>
      <c r="I200" s="94"/>
      <c r="J200" s="94"/>
      <c r="K200" s="94"/>
      <c r="L200" s="71">
        <f t="shared" si="25"/>
        <v>0</v>
      </c>
    </row>
    <row r="201" spans="1:12" s="50" customFormat="1" ht="15" customHeight="1">
      <c r="A201" s="57">
        <v>6540</v>
      </c>
      <c r="B201" s="58" t="s">
        <v>282</v>
      </c>
      <c r="C201" s="94"/>
      <c r="D201" s="94"/>
      <c r="E201" s="94"/>
      <c r="F201" s="94"/>
      <c r="G201" s="94"/>
      <c r="H201" s="94"/>
      <c r="I201" s="94"/>
      <c r="J201" s="94"/>
      <c r="K201" s="94"/>
      <c r="L201" s="71">
        <f t="shared" si="25"/>
        <v>0</v>
      </c>
    </row>
    <row r="202" spans="1:12" s="50" customFormat="1" ht="15" customHeight="1">
      <c r="A202" s="57">
        <v>6610</v>
      </c>
      <c r="B202" s="58" t="s">
        <v>236</v>
      </c>
      <c r="C202" s="94"/>
      <c r="D202" s="94"/>
      <c r="E202" s="94"/>
      <c r="F202" s="94"/>
      <c r="G202" s="94"/>
      <c r="H202" s="94"/>
      <c r="I202" s="94"/>
      <c r="J202" s="94"/>
      <c r="K202" s="94"/>
      <c r="L202" s="71">
        <f t="shared" si="25"/>
        <v>0</v>
      </c>
    </row>
    <row r="203" spans="1:12" s="50" customFormat="1" ht="15" customHeight="1">
      <c r="A203" s="57">
        <v>6620</v>
      </c>
      <c r="B203" s="58" t="s">
        <v>283</v>
      </c>
      <c r="C203" s="94"/>
      <c r="D203" s="94"/>
      <c r="E203" s="94"/>
      <c r="F203" s="94"/>
      <c r="G203" s="94"/>
      <c r="H203" s="94"/>
      <c r="I203" s="94"/>
      <c r="J203" s="94"/>
      <c r="K203" s="94"/>
      <c r="L203" s="71">
        <f t="shared" si="25"/>
        <v>0</v>
      </c>
    </row>
    <row r="204" spans="1:12" s="50" customFormat="1" ht="15" customHeight="1">
      <c r="A204" s="57">
        <v>6630</v>
      </c>
      <c r="B204" s="58" t="s">
        <v>284</v>
      </c>
      <c r="C204" s="94"/>
      <c r="D204" s="94"/>
      <c r="E204" s="94"/>
      <c r="F204" s="94"/>
      <c r="G204" s="94"/>
      <c r="H204" s="94"/>
      <c r="I204" s="94"/>
      <c r="J204" s="94"/>
      <c r="K204" s="94"/>
      <c r="L204" s="71">
        <f t="shared" si="25"/>
        <v>0</v>
      </c>
    </row>
    <row r="205" spans="1:12" s="50" customFormat="1" ht="15" customHeight="1">
      <c r="A205" s="57">
        <v>6640</v>
      </c>
      <c r="B205" s="58" t="s">
        <v>285</v>
      </c>
      <c r="C205" s="94"/>
      <c r="D205" s="94"/>
      <c r="E205" s="94"/>
      <c r="F205" s="94"/>
      <c r="G205" s="94"/>
      <c r="H205" s="94"/>
      <c r="I205" s="94"/>
      <c r="J205" s="94"/>
      <c r="K205" s="94"/>
      <c r="L205" s="71">
        <f t="shared" si="25"/>
        <v>0</v>
      </c>
    </row>
    <row r="206" spans="1:12" s="50" customFormat="1" ht="15" customHeight="1">
      <c r="A206" s="57">
        <v>6650</v>
      </c>
      <c r="B206" s="58" t="s">
        <v>286</v>
      </c>
      <c r="C206" s="94"/>
      <c r="D206" s="94"/>
      <c r="E206" s="94"/>
      <c r="F206" s="94"/>
      <c r="G206" s="94"/>
      <c r="H206" s="94"/>
      <c r="I206" s="94"/>
      <c r="J206" s="94"/>
      <c r="K206" s="94"/>
      <c r="L206" s="71">
        <f t="shared" si="25"/>
        <v>0</v>
      </c>
    </row>
    <row r="207" spans="1:12" s="50" customFormat="1" ht="15" customHeight="1">
      <c r="A207" s="57">
        <v>6660</v>
      </c>
      <c r="B207" s="58" t="s">
        <v>287</v>
      </c>
      <c r="C207" s="94"/>
      <c r="D207" s="94"/>
      <c r="E207" s="94"/>
      <c r="F207" s="94"/>
      <c r="G207" s="94"/>
      <c r="H207" s="94"/>
      <c r="I207" s="94"/>
      <c r="J207" s="94"/>
      <c r="K207" s="94"/>
      <c r="L207" s="71">
        <f t="shared" si="25"/>
        <v>0</v>
      </c>
    </row>
    <row r="208" spans="1:12" s="50" customFormat="1" ht="15" customHeight="1">
      <c r="A208" s="57">
        <v>6670</v>
      </c>
      <c r="B208" s="58" t="s">
        <v>288</v>
      </c>
      <c r="C208" s="94"/>
      <c r="D208" s="94"/>
      <c r="E208" s="94"/>
      <c r="F208" s="94"/>
      <c r="G208" s="94"/>
      <c r="H208" s="94"/>
      <c r="I208" s="94"/>
      <c r="J208" s="94"/>
      <c r="K208" s="94"/>
      <c r="L208" s="71">
        <f t="shared" si="25"/>
        <v>0</v>
      </c>
    </row>
    <row r="209" spans="1:12" s="50" customFormat="1" ht="15" customHeight="1">
      <c r="A209" s="57">
        <v>6671</v>
      </c>
      <c r="B209" s="58" t="s">
        <v>289</v>
      </c>
      <c r="C209" s="94"/>
      <c r="D209" s="94"/>
      <c r="E209" s="94"/>
      <c r="F209" s="94"/>
      <c r="G209" s="94"/>
      <c r="H209" s="94"/>
      <c r="I209" s="94"/>
      <c r="J209" s="94"/>
      <c r="K209" s="94"/>
      <c r="L209" s="71">
        <f t="shared" si="25"/>
        <v>0</v>
      </c>
    </row>
    <row r="210" spans="1:12" s="50" customFormat="1" ht="15" customHeight="1">
      <c r="A210" s="61"/>
      <c r="B210" s="59" t="s">
        <v>155</v>
      </c>
      <c r="C210" s="71">
        <f>SUM(C198:C209)</f>
        <v>0</v>
      </c>
      <c r="D210" s="71">
        <f t="shared" ref="D210:K210" si="26">SUM(D198:D209)</f>
        <v>0</v>
      </c>
      <c r="E210" s="71">
        <f t="shared" si="26"/>
        <v>0</v>
      </c>
      <c r="F210" s="71">
        <f t="shared" si="26"/>
        <v>0</v>
      </c>
      <c r="G210" s="71">
        <f t="shared" si="26"/>
        <v>0</v>
      </c>
      <c r="H210" s="71">
        <f t="shared" si="26"/>
        <v>0</v>
      </c>
      <c r="I210" s="71">
        <f t="shared" si="26"/>
        <v>0</v>
      </c>
      <c r="J210" s="71">
        <f t="shared" si="26"/>
        <v>0</v>
      </c>
      <c r="K210" s="71">
        <f t="shared" si="26"/>
        <v>0</v>
      </c>
      <c r="L210" s="71">
        <f t="shared" si="25"/>
        <v>0</v>
      </c>
    </row>
    <row r="211" spans="1:12" s="50" customFormat="1" ht="15" customHeight="1">
      <c r="A211" s="61"/>
      <c r="C211" s="69"/>
      <c r="D211" s="69"/>
      <c r="E211" s="69"/>
      <c r="F211" s="69"/>
      <c r="G211" s="69"/>
      <c r="H211" s="69"/>
      <c r="I211" s="69"/>
      <c r="J211" s="69"/>
      <c r="K211" s="69"/>
      <c r="L211" s="69"/>
    </row>
    <row r="212" spans="1:12" s="50" customFormat="1" ht="15" customHeight="1">
      <c r="A212" s="61" t="s">
        <v>290</v>
      </c>
      <c r="C212" s="69"/>
      <c r="D212" s="69"/>
      <c r="E212" s="69"/>
      <c r="F212" s="69"/>
      <c r="G212" s="69"/>
      <c r="H212" s="69"/>
      <c r="I212" s="69"/>
      <c r="J212" s="69"/>
      <c r="K212" s="69"/>
      <c r="L212" s="69"/>
    </row>
    <row r="213" spans="1:12" s="50" customFormat="1" ht="15" customHeight="1">
      <c r="A213" s="57">
        <v>7010</v>
      </c>
      <c r="B213" s="58" t="s">
        <v>291</v>
      </c>
      <c r="C213" s="94"/>
      <c r="D213" s="94"/>
      <c r="E213" s="94"/>
      <c r="F213" s="94"/>
      <c r="G213" s="94"/>
      <c r="H213" s="94"/>
      <c r="I213" s="94"/>
      <c r="J213" s="94"/>
      <c r="K213" s="94"/>
      <c r="L213" s="71">
        <f t="shared" ref="L213:L223" si="27">SUM(C213:K213)</f>
        <v>0</v>
      </c>
    </row>
    <row r="214" spans="1:12" s="50" customFormat="1" ht="15" customHeight="1">
      <c r="A214" s="57">
        <v>7020</v>
      </c>
      <c r="B214" s="58" t="s">
        <v>292</v>
      </c>
      <c r="C214" s="94"/>
      <c r="D214" s="94"/>
      <c r="E214" s="94"/>
      <c r="F214" s="94"/>
      <c r="G214" s="94"/>
      <c r="H214" s="94"/>
      <c r="I214" s="94"/>
      <c r="J214" s="94"/>
      <c r="K214" s="94"/>
      <c r="L214" s="71">
        <f t="shared" si="27"/>
        <v>0</v>
      </c>
    </row>
    <row r="215" spans="1:12" s="50" customFormat="1" ht="15" customHeight="1">
      <c r="A215" s="57">
        <v>7030</v>
      </c>
      <c r="B215" s="58" t="s">
        <v>293</v>
      </c>
      <c r="C215" s="94"/>
      <c r="D215" s="94"/>
      <c r="E215" s="94"/>
      <c r="F215" s="94"/>
      <c r="G215" s="94"/>
      <c r="H215" s="94"/>
      <c r="I215" s="94"/>
      <c r="J215" s="94"/>
      <c r="K215" s="94"/>
      <c r="L215" s="71">
        <f t="shared" si="27"/>
        <v>0</v>
      </c>
    </row>
    <row r="216" spans="1:12" s="50" customFormat="1" ht="15" customHeight="1">
      <c r="A216" s="57">
        <v>7040</v>
      </c>
      <c r="B216" s="58" t="s">
        <v>294</v>
      </c>
      <c r="C216" s="94"/>
      <c r="D216" s="94"/>
      <c r="E216" s="94"/>
      <c r="F216" s="94"/>
      <c r="G216" s="94"/>
      <c r="H216" s="94"/>
      <c r="I216" s="94"/>
      <c r="J216" s="94"/>
      <c r="K216" s="94"/>
      <c r="L216" s="71">
        <f t="shared" si="27"/>
        <v>0</v>
      </c>
    </row>
    <row r="217" spans="1:12" s="50" customFormat="1" ht="15" customHeight="1">
      <c r="A217" s="57">
        <v>7050</v>
      </c>
      <c r="B217" s="58" t="s">
        <v>295</v>
      </c>
      <c r="C217" s="94"/>
      <c r="D217" s="94"/>
      <c r="E217" s="94"/>
      <c r="F217" s="94"/>
      <c r="G217" s="94"/>
      <c r="H217" s="94"/>
      <c r="I217" s="94"/>
      <c r="J217" s="94"/>
      <c r="K217" s="94"/>
      <c r="L217" s="71">
        <f t="shared" si="27"/>
        <v>0</v>
      </c>
    </row>
    <row r="218" spans="1:12" s="50" customFormat="1" ht="15" customHeight="1">
      <c r="A218" s="57">
        <v>7060</v>
      </c>
      <c r="B218" s="58" t="s">
        <v>296</v>
      </c>
      <c r="C218" s="94"/>
      <c r="D218" s="94"/>
      <c r="E218" s="94"/>
      <c r="F218" s="94"/>
      <c r="G218" s="94"/>
      <c r="H218" s="94"/>
      <c r="I218" s="94"/>
      <c r="J218" s="94"/>
      <c r="K218" s="94"/>
      <c r="L218" s="71">
        <f t="shared" si="27"/>
        <v>0</v>
      </c>
    </row>
    <row r="219" spans="1:12" s="50" customFormat="1" ht="15" customHeight="1">
      <c r="A219" s="57">
        <v>7070</v>
      </c>
      <c r="B219" s="58" t="s">
        <v>297</v>
      </c>
      <c r="C219" s="94"/>
      <c r="D219" s="94"/>
      <c r="E219" s="94"/>
      <c r="F219" s="94"/>
      <c r="G219" s="94"/>
      <c r="H219" s="94"/>
      <c r="I219" s="94"/>
      <c r="J219" s="94"/>
      <c r="K219" s="94"/>
      <c r="L219" s="71">
        <f t="shared" si="27"/>
        <v>0</v>
      </c>
    </row>
    <row r="220" spans="1:12" s="50" customFormat="1" ht="15" customHeight="1">
      <c r="A220" s="57">
        <v>7110</v>
      </c>
      <c r="B220" s="58" t="s">
        <v>298</v>
      </c>
      <c r="C220" s="94"/>
      <c r="D220" s="94"/>
      <c r="E220" s="94"/>
      <c r="F220" s="94"/>
      <c r="G220" s="94"/>
      <c r="H220" s="94"/>
      <c r="I220" s="94"/>
      <c r="J220" s="94"/>
      <c r="K220" s="94"/>
      <c r="L220" s="71">
        <f t="shared" si="27"/>
        <v>0</v>
      </c>
    </row>
    <row r="221" spans="1:12" s="50" customFormat="1" ht="15" customHeight="1">
      <c r="A221" s="57">
        <v>7120</v>
      </c>
      <c r="B221" s="58" t="s">
        <v>299</v>
      </c>
      <c r="C221" s="94"/>
      <c r="D221" s="94"/>
      <c r="E221" s="94"/>
      <c r="F221" s="94"/>
      <c r="G221" s="94"/>
      <c r="H221" s="94"/>
      <c r="I221" s="94"/>
      <c r="J221" s="94"/>
      <c r="K221" s="94"/>
      <c r="L221" s="71">
        <f t="shared" si="27"/>
        <v>0</v>
      </c>
    </row>
    <row r="222" spans="1:12" s="50" customFormat="1" ht="15" customHeight="1">
      <c r="A222" s="57">
        <v>7130</v>
      </c>
      <c r="B222" s="58" t="s">
        <v>300</v>
      </c>
      <c r="C222" s="94"/>
      <c r="D222" s="94"/>
      <c r="E222" s="94"/>
      <c r="F222" s="94"/>
      <c r="G222" s="94"/>
      <c r="H222" s="94"/>
      <c r="I222" s="94"/>
      <c r="J222" s="94"/>
      <c r="K222" s="94"/>
      <c r="L222" s="71">
        <f t="shared" si="27"/>
        <v>0</v>
      </c>
    </row>
    <row r="223" spans="1:12" s="50" customFormat="1" ht="15" customHeight="1">
      <c r="A223" s="61"/>
      <c r="B223" s="59" t="s">
        <v>155</v>
      </c>
      <c r="C223" s="71">
        <f>SUM(C213:C222)</f>
        <v>0</v>
      </c>
      <c r="D223" s="71">
        <f t="shared" ref="D223:K223" si="28">SUM(D213:D222)</f>
        <v>0</v>
      </c>
      <c r="E223" s="71">
        <f t="shared" si="28"/>
        <v>0</v>
      </c>
      <c r="F223" s="71">
        <f t="shared" si="28"/>
        <v>0</v>
      </c>
      <c r="G223" s="71">
        <f t="shared" si="28"/>
        <v>0</v>
      </c>
      <c r="H223" s="71">
        <f t="shared" si="28"/>
        <v>0</v>
      </c>
      <c r="I223" s="71">
        <f t="shared" si="28"/>
        <v>0</v>
      </c>
      <c r="J223" s="71">
        <f t="shared" si="28"/>
        <v>0</v>
      </c>
      <c r="K223" s="71">
        <f t="shared" si="28"/>
        <v>0</v>
      </c>
      <c r="L223" s="71">
        <f t="shared" si="27"/>
        <v>0</v>
      </c>
    </row>
    <row r="224" spans="1:12" s="50" customFormat="1" ht="15" customHeight="1">
      <c r="A224" s="61"/>
      <c r="C224" s="69"/>
      <c r="D224" s="69"/>
      <c r="E224" s="69"/>
      <c r="F224" s="69"/>
      <c r="G224" s="69"/>
      <c r="H224" s="69"/>
      <c r="I224" s="69"/>
      <c r="J224" s="69"/>
      <c r="K224" s="69"/>
      <c r="L224" s="69"/>
    </row>
    <row r="225" spans="1:12" s="50" customFormat="1" ht="15" customHeight="1">
      <c r="A225" s="61" t="s">
        <v>301</v>
      </c>
      <c r="C225" s="69"/>
      <c r="D225" s="69"/>
      <c r="E225" s="69"/>
      <c r="F225" s="69"/>
      <c r="G225" s="69"/>
      <c r="H225" s="69"/>
      <c r="I225" s="69"/>
      <c r="J225" s="69"/>
      <c r="K225" s="69"/>
      <c r="L225" s="69"/>
    </row>
    <row r="226" spans="1:12" s="50" customFormat="1" ht="15" customHeight="1">
      <c r="A226" s="57">
        <v>8010</v>
      </c>
      <c r="B226" s="58" t="s">
        <v>302</v>
      </c>
      <c r="C226" s="94"/>
      <c r="D226" s="94"/>
      <c r="E226" s="94"/>
      <c r="F226" s="94"/>
      <c r="G226" s="94"/>
      <c r="H226" s="94"/>
      <c r="I226" s="94"/>
      <c r="J226" s="94"/>
      <c r="K226" s="94"/>
      <c r="L226" s="71">
        <f>SUM(C226:K226)</f>
        <v>0</v>
      </c>
    </row>
    <row r="227" spans="1:12" s="50" customFormat="1" ht="15" customHeight="1">
      <c r="A227" s="57">
        <v>8020</v>
      </c>
      <c r="B227" s="58" t="s">
        <v>19</v>
      </c>
      <c r="C227" s="94"/>
      <c r="D227" s="94"/>
      <c r="E227" s="94"/>
      <c r="F227" s="94"/>
      <c r="G227" s="94"/>
      <c r="H227" s="94"/>
      <c r="I227" s="94"/>
      <c r="J227" s="94"/>
      <c r="K227" s="94"/>
      <c r="L227" s="71">
        <f>SUM(C227:K227)</f>
        <v>0</v>
      </c>
    </row>
    <row r="228" spans="1:12" s="50" customFormat="1" ht="15" customHeight="1">
      <c r="A228" s="57">
        <v>8030</v>
      </c>
      <c r="B228" s="58" t="s">
        <v>303</v>
      </c>
      <c r="C228" s="94"/>
      <c r="D228" s="94"/>
      <c r="E228" s="94"/>
      <c r="F228" s="94"/>
      <c r="G228" s="94"/>
      <c r="H228" s="94"/>
      <c r="I228" s="94"/>
      <c r="J228" s="94"/>
      <c r="K228" s="94"/>
      <c r="L228" s="71">
        <f>SUM(C228:K228)</f>
        <v>0</v>
      </c>
    </row>
    <row r="229" spans="1:12" s="50" customFormat="1" ht="15" customHeight="1">
      <c r="A229" s="61"/>
      <c r="B229" s="59" t="s">
        <v>155</v>
      </c>
      <c r="C229" s="71">
        <f>SUM(C226:C228)</f>
        <v>0</v>
      </c>
      <c r="D229" s="71">
        <f t="shared" ref="D229:K229" si="29">SUM(D226:D228)</f>
        <v>0</v>
      </c>
      <c r="E229" s="71">
        <f t="shared" si="29"/>
        <v>0</v>
      </c>
      <c r="F229" s="71">
        <f t="shared" si="29"/>
        <v>0</v>
      </c>
      <c r="G229" s="71">
        <f t="shared" si="29"/>
        <v>0</v>
      </c>
      <c r="H229" s="71">
        <f t="shared" si="29"/>
        <v>0</v>
      </c>
      <c r="I229" s="71">
        <f t="shared" si="29"/>
        <v>0</v>
      </c>
      <c r="J229" s="71">
        <f t="shared" si="29"/>
        <v>0</v>
      </c>
      <c r="K229" s="71">
        <f t="shared" si="29"/>
        <v>0</v>
      </c>
      <c r="L229" s="71">
        <f>SUM(C229:K229)</f>
        <v>0</v>
      </c>
    </row>
    <row r="230" spans="1:12" s="50" customFormat="1" ht="15" customHeight="1">
      <c r="A230" s="61"/>
      <c r="C230" s="69"/>
      <c r="D230" s="69"/>
      <c r="E230" s="69"/>
      <c r="F230" s="69"/>
      <c r="G230" s="69"/>
      <c r="H230" s="69"/>
      <c r="I230" s="69"/>
      <c r="J230" s="69"/>
      <c r="K230" s="69"/>
      <c r="L230" s="69"/>
    </row>
    <row r="231" spans="1:12" s="50" customFormat="1" ht="15" customHeight="1">
      <c r="C231" s="69"/>
      <c r="D231" s="69"/>
      <c r="E231" s="69"/>
      <c r="F231" s="69"/>
      <c r="G231" s="69"/>
      <c r="H231" s="69"/>
      <c r="I231" s="69"/>
      <c r="J231" s="69"/>
      <c r="K231" s="69"/>
      <c r="L231" s="69"/>
    </row>
    <row r="232" spans="1:12" s="50" customFormat="1" ht="15" customHeight="1">
      <c r="A232" s="64" t="s">
        <v>304</v>
      </c>
      <c r="B232" s="63"/>
      <c r="C232" s="71">
        <f>C229+C223+C210+C195+C185+C180+C174+C159+C145+C137</f>
        <v>0</v>
      </c>
      <c r="D232" s="71">
        <f t="shared" ref="D232:K232" si="30">D229+D223+D210+D195+D185+D180+D174+D159+D145+D137</f>
        <v>0</v>
      </c>
      <c r="E232" s="71">
        <f t="shared" si="30"/>
        <v>0</v>
      </c>
      <c r="F232" s="71">
        <f t="shared" si="30"/>
        <v>0</v>
      </c>
      <c r="G232" s="71">
        <f t="shared" si="30"/>
        <v>0</v>
      </c>
      <c r="H232" s="71">
        <f t="shared" si="30"/>
        <v>0</v>
      </c>
      <c r="I232" s="71">
        <f t="shared" si="30"/>
        <v>0</v>
      </c>
      <c r="J232" s="71">
        <f t="shared" si="30"/>
        <v>0</v>
      </c>
      <c r="K232" s="71">
        <f t="shared" si="30"/>
        <v>0</v>
      </c>
      <c r="L232" s="71">
        <f>SUM(C232:K232)</f>
        <v>0</v>
      </c>
    </row>
    <row r="233" spans="1:12" s="50" customFormat="1" ht="15" customHeight="1">
      <c r="A233" s="61"/>
    </row>
    <row r="234" spans="1:12" s="50" customFormat="1" ht="15" customHeight="1">
      <c r="A234" s="77" t="s">
        <v>325</v>
      </c>
      <c r="B234" s="78"/>
      <c r="C234" s="71">
        <f>C114-C232</f>
        <v>0</v>
      </c>
      <c r="D234" s="71">
        <f t="shared" ref="D234:K234" si="31">D114-D232</f>
        <v>0</v>
      </c>
      <c r="E234" s="71">
        <f t="shared" si="31"/>
        <v>0</v>
      </c>
      <c r="F234" s="71">
        <f t="shared" si="31"/>
        <v>0</v>
      </c>
      <c r="G234" s="71">
        <f t="shared" si="31"/>
        <v>0</v>
      </c>
      <c r="H234" s="71">
        <f t="shared" si="31"/>
        <v>0</v>
      </c>
      <c r="I234" s="71">
        <f t="shared" si="31"/>
        <v>0</v>
      </c>
      <c r="J234" s="71">
        <f t="shared" si="31"/>
        <v>0</v>
      </c>
      <c r="K234" s="71">
        <f t="shared" si="31"/>
        <v>0</v>
      </c>
      <c r="L234" s="71">
        <f>SUM(C234:K234)</f>
        <v>0</v>
      </c>
    </row>
    <row r="235" spans="1:12" s="50" customFormat="1" ht="15" customHeight="1">
      <c r="A235" s="61"/>
    </row>
    <row r="236" spans="1:12" s="50" customFormat="1" ht="15" customHeight="1">
      <c r="A236" s="49"/>
    </row>
    <row r="237" spans="1:12" s="50" customFormat="1" ht="15" customHeight="1">
      <c r="A237" s="49"/>
    </row>
    <row r="238" spans="1:12" s="50" customFormat="1" ht="15" customHeight="1">
      <c r="A238" s="49"/>
    </row>
    <row r="239" spans="1:12" s="50" customFormat="1" ht="15" customHeight="1">
      <c r="A239" s="49"/>
    </row>
    <row r="240" spans="1:12" s="50" customFormat="1" ht="15" customHeight="1">
      <c r="A240" s="49"/>
    </row>
    <row r="241" spans="1:30" s="50" customFormat="1" ht="15" customHeight="1">
      <c r="A241" s="49"/>
    </row>
    <row r="242" spans="1:30" s="50" customFormat="1" ht="15" customHeight="1">
      <c r="A242" s="49"/>
    </row>
    <row r="243" spans="1:30" s="50" customFormat="1" ht="15" customHeight="1">
      <c r="A243" s="49"/>
    </row>
    <row r="244" spans="1:30" s="50" customFormat="1" ht="15" customHeight="1">
      <c r="A244" s="49"/>
    </row>
    <row r="245" spans="1:30" s="50" customFormat="1" ht="15" customHeight="1">
      <c r="A245" s="49"/>
    </row>
    <row r="246" spans="1:30" s="50" customFormat="1" ht="15" customHeight="1">
      <c r="A246" s="49"/>
    </row>
    <row r="247" spans="1:30" s="50" customFormat="1" ht="15" customHeight="1">
      <c r="A247" s="49"/>
    </row>
    <row r="248" spans="1:30" s="50" customFormat="1" ht="15" customHeight="1">
      <c r="A248" s="49"/>
    </row>
    <row r="249" spans="1:30" s="50" customFormat="1" ht="15" customHeight="1">
      <c r="A249" s="49"/>
    </row>
    <row r="250" spans="1:30" s="50" customFormat="1" ht="15" customHeight="1">
      <c r="A250" s="49"/>
    </row>
    <row r="251" spans="1:30" s="50" customFormat="1" ht="15" customHeight="1">
      <c r="A251" s="49"/>
    </row>
    <row r="252" spans="1:30" s="50" customFormat="1" ht="15" customHeight="1">
      <c r="A252" s="49"/>
    </row>
    <row r="253" spans="1:30" ht="15" customHeight="1">
      <c r="A253" s="49"/>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row>
    <row r="254" spans="1:30" ht="15" customHeight="1">
      <c r="A254" s="49"/>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row>
    <row r="255" spans="1:30" ht="15" customHeight="1">
      <c r="A255" s="49"/>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row>
    <row r="256" spans="1:30" ht="15" customHeight="1">
      <c r="A256" s="49"/>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row>
    <row r="257" spans="1:30" ht="15" customHeight="1">
      <c r="A257" s="49"/>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row>
    <row r="258" spans="1:30" ht="15" customHeight="1">
      <c r="A258" s="49"/>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row>
    <row r="259" spans="1:30" ht="15" customHeight="1">
      <c r="A259" s="49"/>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c r="AD259" s="50"/>
    </row>
    <row r="260" spans="1:30" ht="15" customHeight="1">
      <c r="A260" s="49"/>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50"/>
      <c r="AD260" s="50"/>
    </row>
    <row r="261" spans="1:30" ht="15" customHeight="1">
      <c r="A261" s="49"/>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row>
    <row r="262" spans="1:30" ht="15" customHeight="1">
      <c r="A262" s="49"/>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50"/>
      <c r="AD262" s="50"/>
    </row>
    <row r="263" spans="1:30" ht="15" customHeight="1">
      <c r="A263" s="49"/>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row>
    <row r="264" spans="1:30" ht="15" customHeight="1">
      <c r="A264" s="49"/>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row>
    <row r="265" spans="1:30" ht="15" customHeight="1">
      <c r="A265" s="49"/>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row>
    <row r="266" spans="1:30" ht="15" customHeight="1">
      <c r="A266" s="49"/>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row>
    <row r="267" spans="1:30" ht="15" customHeight="1">
      <c r="A267" s="49"/>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row>
    <row r="268" spans="1:30" ht="15" customHeight="1">
      <c r="A268" s="49"/>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c r="AC268" s="50"/>
      <c r="AD268" s="50"/>
    </row>
    <row r="269" spans="1:30" ht="15" customHeight="1">
      <c r="A269" s="49"/>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row>
    <row r="270" spans="1:30" ht="15" customHeight="1">
      <c r="A270" s="49"/>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row>
    <row r="271" spans="1:30" ht="15" customHeight="1">
      <c r="A271" s="49"/>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50"/>
      <c r="AD271" s="50"/>
    </row>
    <row r="272" spans="1:30" ht="15" customHeight="1">
      <c r="A272" s="49"/>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c r="AD272" s="50"/>
    </row>
    <row r="273" spans="1:30" ht="15" customHeight="1">
      <c r="A273" s="49"/>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c r="AB273" s="50"/>
      <c r="AC273" s="50"/>
      <c r="AD273" s="50"/>
    </row>
    <row r="274" spans="1:30" ht="15" customHeight="1">
      <c r="A274" s="49"/>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c r="AD274" s="50"/>
    </row>
    <row r="275" spans="1:30" ht="15" customHeight="1">
      <c r="A275" s="49"/>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c r="AC275" s="50"/>
      <c r="AD275" s="50"/>
    </row>
    <row r="276" spans="1:30" ht="15" customHeight="1">
      <c r="A276" s="49"/>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c r="AB276" s="50"/>
      <c r="AC276" s="50"/>
      <c r="AD276" s="50"/>
    </row>
    <row r="277" spans="1:30" ht="15" customHeight="1">
      <c r="A277" s="49"/>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c r="AB277" s="50"/>
      <c r="AC277" s="50"/>
      <c r="AD277" s="50"/>
    </row>
    <row r="278" spans="1:30" ht="15" customHeight="1">
      <c r="A278" s="49"/>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c r="AB278" s="50"/>
      <c r="AC278" s="50"/>
      <c r="AD278" s="50"/>
    </row>
    <row r="279" spans="1:30" ht="15" customHeight="1">
      <c r="A279" s="49"/>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c r="AA279" s="50"/>
      <c r="AB279" s="50"/>
      <c r="AC279" s="50"/>
      <c r="AD279" s="50"/>
    </row>
    <row r="280" spans="1:30" ht="15" customHeight="1">
      <c r="A280" s="49"/>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c r="AA280" s="50"/>
      <c r="AB280" s="50"/>
      <c r="AC280" s="50"/>
      <c r="AD280" s="50"/>
    </row>
  </sheetData>
  <sheetProtection sheet="1" selectLockedCells="1"/>
  <phoneticPr fontId="12" type="noConversion"/>
  <conditionalFormatting sqref="C13:K13 L9:L13 L16:L23 L26:L29 L36:L42 L45:L46 L49:L70 L74:L75 L82:L85 L88:L105 L108:L112 L120:L136 L140:L144 L148:L158 L162:L173 L177:L179 L183:L184 L188:L194 L198:L209 L213:L222 L226:L228 C31:L31 C70:K70 C77:L77 C85:K85 C105:K105 C112:K112 C114:L114 C137:L137 C229:L229 C223:L223 C210:L210 C195:L195 C185:L185 C180:L180 C174:L174 C159:L159 C145:L145 C232:L232 C234:L234">
    <cfRule type="cellIs" dxfId="0" priority="1" stopIfTrue="1" operator="notEqual">
      <formula>0</formula>
    </cfRule>
  </conditionalFormatting>
  <pageMargins left="0.7" right="0.7" top="0.8" bottom="0.5" header="0.3" footer="0.3"/>
  <pageSetup scale="76" fitToHeight="7" orientation="landscape" horizontalDpi="1200" verticalDpi="1200" r:id="rId1"/>
  <rowBreaks count="5" manualBreakCount="5">
    <brk id="32" max="16383" man="1"/>
    <brk id="77" max="16383" man="1"/>
    <brk id="116" max="16383" man="1"/>
    <brk id="159" max="16383" man="1"/>
    <brk id="19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81"/>
  <sheetViews>
    <sheetView zoomScaleNormal="100" workbookViewId="0">
      <selection activeCell="F12" sqref="F12:H12"/>
    </sheetView>
  </sheetViews>
  <sheetFormatPr defaultRowHeight="15"/>
  <cols>
    <col min="1" max="1" width="9.140625" style="105"/>
    <col min="2" max="2" width="11.7109375" style="105" customWidth="1"/>
    <col min="3" max="3" width="9.140625" style="105"/>
    <col min="4" max="5" width="9.140625" style="105" customWidth="1"/>
    <col min="6" max="8" width="9.140625" style="105"/>
    <col min="9" max="9" width="18.85546875" style="105" customWidth="1"/>
    <col min="10" max="16384" width="9.140625" style="105"/>
  </cols>
  <sheetData>
    <row r="1" spans="1:10" ht="30.75">
      <c r="A1" s="223" t="str">
        <f>IF(ISBLANK(Settings!$B$4),"",Settings!$B$4)</f>
        <v/>
      </c>
      <c r="B1" s="223" t="str">
        <f>IF(ISBLANK(Settings!$B$4),"",Settings!$B$4)</f>
        <v/>
      </c>
      <c r="C1" s="223" t="str">
        <f>IF(ISBLANK(Settings!$B$4),"",Settings!$B$4)</f>
        <v/>
      </c>
      <c r="D1" s="223" t="str">
        <f>IF(ISBLANK(Settings!$B$4),"",Settings!$B$4)</f>
        <v/>
      </c>
      <c r="E1" s="223" t="str">
        <f>IF(ISBLANK(Settings!$B$4),"",Settings!$B$4)</f>
        <v/>
      </c>
      <c r="F1" s="223" t="str">
        <f>IF(ISBLANK(Settings!$B$4),"",Settings!$B$4)</f>
        <v/>
      </c>
      <c r="G1" s="223" t="str">
        <f>IF(ISBLANK(Settings!$B$4),"",Settings!$B$4)</f>
        <v/>
      </c>
      <c r="H1" s="223" t="str">
        <f>IF(ISBLANK(Settings!$B$4),"",Settings!$B$4)</f>
        <v/>
      </c>
      <c r="I1" s="223" t="str">
        <f>IF(ISBLANK(Settings!$B$4),"",Settings!$B$4)</f>
        <v/>
      </c>
      <c r="J1" s="223" t="str">
        <f>IF(ISBLANK(Settings!$B$4),"",Settings!$B$4)</f>
        <v/>
      </c>
    </row>
    <row r="2" spans="1:10" ht="20.25">
      <c r="A2" s="224" t="s">
        <v>365</v>
      </c>
      <c r="B2" s="224"/>
      <c r="C2" s="224"/>
      <c r="D2" s="224"/>
      <c r="E2" s="224"/>
      <c r="F2" s="224"/>
      <c r="G2" s="224"/>
      <c r="H2" s="224"/>
      <c r="I2" s="224"/>
      <c r="J2" s="224"/>
    </row>
    <row r="4" spans="1:10">
      <c r="A4" s="105" t="s">
        <v>340</v>
      </c>
    </row>
    <row r="6" spans="1:10" ht="18" customHeight="1">
      <c r="B6" s="225"/>
      <c r="C6" s="225"/>
      <c r="D6" s="225"/>
      <c r="F6" s="225"/>
      <c r="G6" s="225"/>
      <c r="H6" s="225"/>
    </row>
    <row r="8" spans="1:10" ht="18" customHeight="1">
      <c r="B8" s="225"/>
      <c r="C8" s="225"/>
      <c r="D8" s="225"/>
      <c r="F8" s="225"/>
      <c r="G8" s="225"/>
      <c r="H8" s="225"/>
    </row>
    <row r="10" spans="1:10" ht="18" customHeight="1">
      <c r="B10" s="225"/>
      <c r="C10" s="225"/>
      <c r="D10" s="225"/>
      <c r="F10" s="225"/>
      <c r="G10" s="225"/>
      <c r="H10" s="225"/>
    </row>
    <row r="11" spans="1:10">
      <c r="F11" s="115"/>
      <c r="G11" s="115"/>
      <c r="H11" s="115"/>
    </row>
    <row r="12" spans="1:10" ht="18" customHeight="1">
      <c r="B12" s="225"/>
      <c r="C12" s="225"/>
      <c r="D12" s="225"/>
      <c r="F12" s="225"/>
      <c r="G12" s="225"/>
      <c r="H12" s="225"/>
    </row>
    <row r="14" spans="1:10" ht="18" customHeight="1">
      <c r="B14" s="225"/>
      <c r="C14" s="225"/>
      <c r="D14" s="225"/>
      <c r="F14" s="225"/>
      <c r="G14" s="225"/>
      <c r="H14" s="225"/>
    </row>
    <row r="17" spans="1:9">
      <c r="A17" s="105" t="s">
        <v>347</v>
      </c>
    </row>
    <row r="18" spans="1:9">
      <c r="A18" s="105" t="s">
        <v>407</v>
      </c>
    </row>
    <row r="20" spans="1:9">
      <c r="A20" s="105" t="str">
        <f>"Financial statements for the fiscal year ending "&amp;TEXT(Settings!$B$2,"mm/dd/yy")&amp;"  were made available to "</f>
        <v xml:space="preserve">Financial statements for the fiscal year ending 06/30/19  were made available to </v>
      </c>
    </row>
    <row r="21" spans="1:9" ht="18" customHeight="1">
      <c r="A21" s="105" t="s">
        <v>341</v>
      </c>
      <c r="C21" s="220"/>
      <c r="D21" s="221"/>
      <c r="E21" s="221"/>
    </row>
    <row r="22" spans="1:9">
      <c r="A22" s="105" t="s">
        <v>344</v>
      </c>
    </row>
    <row r="23" spans="1:9" ht="18" customHeight="1">
      <c r="A23" s="105" t="s">
        <v>404</v>
      </c>
      <c r="C23" s="222"/>
      <c r="D23" s="222"/>
      <c r="E23" s="222"/>
    </row>
    <row r="28" spans="1:9">
      <c r="A28" s="116" t="s">
        <v>444</v>
      </c>
    </row>
    <row r="29" spans="1:9">
      <c r="B29" s="116" t="s">
        <v>445</v>
      </c>
    </row>
    <row r="30" spans="1:9">
      <c r="B30" s="116"/>
    </row>
    <row r="31" spans="1:9" ht="30" customHeight="1">
      <c r="B31" s="105" t="s">
        <v>342</v>
      </c>
      <c r="C31" s="218"/>
      <c r="D31" s="218"/>
      <c r="E31" s="218"/>
      <c r="F31" s="218"/>
      <c r="G31" s="117"/>
      <c r="H31" s="118" t="s">
        <v>29</v>
      </c>
      <c r="I31" s="93"/>
    </row>
    <row r="32" spans="1:9" ht="18" customHeight="1">
      <c r="B32" s="105" t="s">
        <v>26</v>
      </c>
      <c r="C32" s="215"/>
      <c r="D32" s="215"/>
      <c r="E32" s="215"/>
      <c r="F32" s="215"/>
      <c r="G32" s="117"/>
      <c r="H32" s="117"/>
      <c r="I32" s="117"/>
    </row>
    <row r="33" spans="1:10" ht="30" customHeight="1">
      <c r="B33" s="113" t="s">
        <v>343</v>
      </c>
      <c r="C33" s="215"/>
      <c r="D33" s="215"/>
      <c r="E33" s="215"/>
      <c r="F33" s="215"/>
      <c r="G33" s="117"/>
      <c r="H33" s="117"/>
      <c r="I33" s="117"/>
    </row>
    <row r="36" spans="1:10" ht="30" customHeight="1">
      <c r="B36" s="105" t="s">
        <v>342</v>
      </c>
      <c r="C36" s="218"/>
      <c r="D36" s="218"/>
      <c r="E36" s="218"/>
      <c r="F36" s="218"/>
      <c r="G36" s="117"/>
      <c r="H36" s="118" t="s">
        <v>29</v>
      </c>
      <c r="I36" s="93"/>
    </row>
    <row r="37" spans="1:10" ht="18" customHeight="1">
      <c r="B37" s="105" t="s">
        <v>26</v>
      </c>
      <c r="C37" s="215"/>
      <c r="D37" s="215"/>
      <c r="E37" s="215"/>
      <c r="F37" s="215"/>
      <c r="G37" s="117"/>
      <c r="H37" s="117"/>
      <c r="I37" s="117"/>
    </row>
    <row r="38" spans="1:10" ht="30" customHeight="1">
      <c r="B38" s="113" t="s">
        <v>343</v>
      </c>
      <c r="C38" s="215"/>
      <c r="D38" s="215"/>
      <c r="E38" s="215"/>
      <c r="F38" s="215"/>
      <c r="G38" s="117"/>
      <c r="H38" s="117"/>
      <c r="I38" s="117"/>
    </row>
    <row r="41" spans="1:10" ht="30" customHeight="1">
      <c r="B41" s="105" t="s">
        <v>342</v>
      </c>
      <c r="C41" s="218"/>
      <c r="D41" s="218"/>
      <c r="E41" s="218"/>
      <c r="F41" s="218"/>
      <c r="G41" s="117"/>
      <c r="H41" s="118" t="s">
        <v>29</v>
      </c>
      <c r="I41" s="93"/>
    </row>
    <row r="42" spans="1:10" ht="18" customHeight="1">
      <c r="B42" s="105" t="s">
        <v>26</v>
      </c>
      <c r="C42" s="215"/>
      <c r="D42" s="215"/>
      <c r="E42" s="215"/>
      <c r="F42" s="215"/>
      <c r="G42" s="117"/>
      <c r="H42" s="117"/>
      <c r="I42" s="117"/>
    </row>
    <row r="43" spans="1:10" ht="30" customHeight="1">
      <c r="B43" s="113" t="s">
        <v>343</v>
      </c>
      <c r="C43" s="215"/>
      <c r="D43" s="215"/>
      <c r="E43" s="215"/>
      <c r="F43" s="215"/>
      <c r="G43" s="117"/>
      <c r="H43" s="117"/>
      <c r="I43" s="117"/>
    </row>
    <row r="45" spans="1:10">
      <c r="A45" s="219" t="s">
        <v>368</v>
      </c>
      <c r="B45" s="219"/>
      <c r="C45" s="219"/>
      <c r="D45" s="219"/>
      <c r="E45" s="219"/>
      <c r="F45" s="219"/>
      <c r="G45" s="219"/>
      <c r="H45" s="219"/>
      <c r="I45" s="219"/>
      <c r="J45" s="219"/>
    </row>
    <row r="49" spans="2:9" ht="30" customHeight="1">
      <c r="B49" s="105" t="s">
        <v>342</v>
      </c>
      <c r="C49" s="218"/>
      <c r="D49" s="218"/>
      <c r="E49" s="218"/>
      <c r="F49" s="218"/>
      <c r="G49" s="117"/>
      <c r="H49" s="118" t="s">
        <v>29</v>
      </c>
      <c r="I49" s="93"/>
    </row>
    <row r="50" spans="2:9" ht="18" customHeight="1">
      <c r="B50" s="105" t="s">
        <v>26</v>
      </c>
      <c r="C50" s="215"/>
      <c r="D50" s="215"/>
      <c r="E50" s="215"/>
      <c r="F50" s="215"/>
      <c r="G50" s="117"/>
      <c r="H50" s="117"/>
      <c r="I50" s="117"/>
    </row>
    <row r="51" spans="2:9" ht="30" customHeight="1">
      <c r="B51" s="113" t="s">
        <v>343</v>
      </c>
      <c r="C51" s="215"/>
      <c r="D51" s="215"/>
      <c r="E51" s="215"/>
      <c r="F51" s="215"/>
      <c r="G51" s="117"/>
      <c r="H51" s="117"/>
      <c r="I51" s="117"/>
    </row>
    <row r="54" spans="2:9" ht="30" customHeight="1">
      <c r="B54" s="105" t="s">
        <v>342</v>
      </c>
      <c r="C54" s="218"/>
      <c r="D54" s="218"/>
      <c r="E54" s="218"/>
      <c r="F54" s="218"/>
      <c r="G54" s="117"/>
      <c r="H54" s="118" t="s">
        <v>29</v>
      </c>
      <c r="I54" s="93"/>
    </row>
    <row r="55" spans="2:9" ht="18" customHeight="1">
      <c r="B55" s="105" t="s">
        <v>26</v>
      </c>
      <c r="C55" s="215"/>
      <c r="D55" s="215"/>
      <c r="E55" s="215"/>
      <c r="F55" s="215"/>
      <c r="G55" s="117"/>
      <c r="H55" s="117"/>
      <c r="I55" s="117"/>
    </row>
    <row r="56" spans="2:9" ht="30" customHeight="1">
      <c r="B56" s="113" t="s">
        <v>343</v>
      </c>
      <c r="C56" s="215"/>
      <c r="D56" s="215"/>
      <c r="E56" s="215"/>
      <c r="F56" s="215"/>
      <c r="G56" s="117"/>
      <c r="H56" s="117"/>
      <c r="I56" s="117"/>
    </row>
    <row r="59" spans="2:9" ht="30" customHeight="1">
      <c r="B59" s="105" t="s">
        <v>342</v>
      </c>
      <c r="C59" s="218"/>
      <c r="D59" s="218"/>
      <c r="E59" s="218"/>
      <c r="F59" s="218"/>
      <c r="G59" s="117"/>
      <c r="H59" s="118" t="s">
        <v>29</v>
      </c>
      <c r="I59" s="93"/>
    </row>
    <row r="60" spans="2:9" ht="18" customHeight="1">
      <c r="B60" s="105" t="s">
        <v>26</v>
      </c>
      <c r="C60" s="215"/>
      <c r="D60" s="215"/>
      <c r="E60" s="215"/>
      <c r="F60" s="215"/>
      <c r="G60" s="117"/>
      <c r="H60" s="117"/>
      <c r="I60" s="117"/>
    </row>
    <row r="61" spans="2:9" ht="30" customHeight="1">
      <c r="B61" s="113" t="s">
        <v>343</v>
      </c>
      <c r="C61" s="215"/>
      <c r="D61" s="215"/>
      <c r="E61" s="215"/>
      <c r="F61" s="215"/>
      <c r="G61" s="117"/>
      <c r="H61" s="117"/>
      <c r="I61" s="117"/>
    </row>
    <row r="64" spans="2:9" ht="30" customHeight="1">
      <c r="B64" s="105" t="s">
        <v>342</v>
      </c>
      <c r="C64" s="218"/>
      <c r="D64" s="218"/>
      <c r="E64" s="218"/>
      <c r="F64" s="218"/>
      <c r="G64" s="117"/>
      <c r="H64" s="118" t="s">
        <v>29</v>
      </c>
      <c r="I64" s="93"/>
    </row>
    <row r="65" spans="2:9" ht="18" customHeight="1">
      <c r="B65" s="105" t="s">
        <v>26</v>
      </c>
      <c r="C65" s="215"/>
      <c r="D65" s="215"/>
      <c r="E65" s="215"/>
      <c r="F65" s="215"/>
      <c r="G65" s="117"/>
      <c r="H65" s="117"/>
      <c r="I65" s="117"/>
    </row>
    <row r="66" spans="2:9" ht="30" customHeight="1">
      <c r="B66" s="113" t="s">
        <v>343</v>
      </c>
      <c r="C66" s="215"/>
      <c r="D66" s="215"/>
      <c r="E66" s="215"/>
      <c r="F66" s="215"/>
      <c r="G66" s="117"/>
      <c r="H66" s="117"/>
      <c r="I66" s="117"/>
    </row>
    <row r="69" spans="2:9" ht="30" customHeight="1">
      <c r="B69" s="105" t="s">
        <v>342</v>
      </c>
      <c r="C69" s="218"/>
      <c r="D69" s="218"/>
      <c r="E69" s="218"/>
      <c r="F69" s="218"/>
      <c r="G69" s="117"/>
      <c r="H69" s="118" t="s">
        <v>29</v>
      </c>
      <c r="I69" s="93"/>
    </row>
    <row r="70" spans="2:9" ht="18" customHeight="1">
      <c r="B70" s="105" t="s">
        <v>26</v>
      </c>
      <c r="C70" s="215"/>
      <c r="D70" s="215"/>
      <c r="E70" s="215"/>
      <c r="F70" s="215"/>
      <c r="G70" s="117"/>
      <c r="H70" s="117"/>
      <c r="I70" s="117"/>
    </row>
    <row r="71" spans="2:9" ht="30" customHeight="1">
      <c r="B71" s="113" t="s">
        <v>343</v>
      </c>
      <c r="C71" s="215"/>
      <c r="D71" s="215"/>
      <c r="E71" s="215"/>
      <c r="F71" s="215"/>
      <c r="G71" s="117"/>
      <c r="H71" s="117"/>
      <c r="I71" s="117"/>
    </row>
    <row r="73" spans="2:9" ht="30" customHeight="1">
      <c r="B73" s="105" t="s">
        <v>342</v>
      </c>
      <c r="C73" s="218"/>
      <c r="D73" s="218"/>
      <c r="E73" s="218"/>
      <c r="F73" s="218"/>
      <c r="G73" s="117"/>
      <c r="H73" s="118" t="s">
        <v>29</v>
      </c>
      <c r="I73" s="93"/>
    </row>
    <row r="74" spans="2:9" ht="18" customHeight="1">
      <c r="B74" s="105" t="s">
        <v>26</v>
      </c>
      <c r="C74" s="215"/>
      <c r="D74" s="215"/>
      <c r="E74" s="215"/>
      <c r="F74" s="215"/>
      <c r="G74" s="117"/>
      <c r="H74" s="117"/>
      <c r="I74" s="117"/>
    </row>
    <row r="75" spans="2:9" ht="30" customHeight="1">
      <c r="B75" s="113" t="s">
        <v>343</v>
      </c>
      <c r="C75" s="215"/>
      <c r="D75" s="215"/>
      <c r="E75" s="215"/>
      <c r="F75" s="215"/>
      <c r="G75" s="117"/>
      <c r="H75" s="117"/>
      <c r="I75" s="117"/>
    </row>
    <row r="77" spans="2:9" ht="30" customHeight="1">
      <c r="B77" s="105" t="s">
        <v>342</v>
      </c>
      <c r="C77" s="218"/>
      <c r="D77" s="218"/>
      <c r="E77" s="218"/>
      <c r="F77" s="218"/>
      <c r="G77" s="117"/>
      <c r="H77" s="118" t="s">
        <v>29</v>
      </c>
      <c r="I77" s="93"/>
    </row>
    <row r="78" spans="2:9" ht="18" customHeight="1">
      <c r="B78" s="105" t="s">
        <v>26</v>
      </c>
      <c r="C78" s="215"/>
      <c r="D78" s="215"/>
      <c r="E78" s="215"/>
      <c r="F78" s="215"/>
      <c r="G78" s="117"/>
      <c r="H78" s="117"/>
      <c r="I78" s="117"/>
    </row>
    <row r="79" spans="2:9" ht="30" customHeight="1">
      <c r="B79" s="113" t="s">
        <v>343</v>
      </c>
      <c r="C79" s="215"/>
      <c r="D79" s="215"/>
      <c r="E79" s="215"/>
      <c r="F79" s="215"/>
      <c r="G79" s="117"/>
      <c r="H79" s="117"/>
      <c r="I79" s="117"/>
    </row>
    <row r="81" spans="1:10">
      <c r="A81" s="219" t="s">
        <v>369</v>
      </c>
      <c r="B81" s="219"/>
      <c r="C81" s="219"/>
      <c r="D81" s="219"/>
      <c r="E81" s="219"/>
      <c r="F81" s="219"/>
      <c r="G81" s="219"/>
      <c r="H81" s="219"/>
      <c r="I81" s="219"/>
      <c r="J81" s="219"/>
    </row>
  </sheetData>
  <sheetProtection sheet="1" objects="1" scenarios="1" selectLockedCells="1"/>
  <mergeCells count="46">
    <mergeCell ref="C42:F42"/>
    <mergeCell ref="A45:J45"/>
    <mergeCell ref="C50:F50"/>
    <mergeCell ref="C70:F70"/>
    <mergeCell ref="C71:F71"/>
    <mergeCell ref="C59:F59"/>
    <mergeCell ref="C60:F60"/>
    <mergeCell ref="C61:F61"/>
    <mergeCell ref="C64:F64"/>
    <mergeCell ref="C65:F65"/>
    <mergeCell ref="C66:F66"/>
    <mergeCell ref="A1:J1"/>
    <mergeCell ref="A2:J2"/>
    <mergeCell ref="C33:F33"/>
    <mergeCell ref="B6:D6"/>
    <mergeCell ref="B8:D8"/>
    <mergeCell ref="B10:D10"/>
    <mergeCell ref="B12:D12"/>
    <mergeCell ref="B14:D14"/>
    <mergeCell ref="F6:H6"/>
    <mergeCell ref="F10:H10"/>
    <mergeCell ref="F8:H8"/>
    <mergeCell ref="F12:H12"/>
    <mergeCell ref="F14:H14"/>
    <mergeCell ref="A81:J81"/>
    <mergeCell ref="C21:E21"/>
    <mergeCell ref="C23:E23"/>
    <mergeCell ref="C31:F31"/>
    <mergeCell ref="C32:F32"/>
    <mergeCell ref="C36:F36"/>
    <mergeCell ref="C49:F49"/>
    <mergeCell ref="C43:F43"/>
    <mergeCell ref="C51:F51"/>
    <mergeCell ref="C54:F54"/>
    <mergeCell ref="C55:F55"/>
    <mergeCell ref="C56:F56"/>
    <mergeCell ref="C69:F69"/>
    <mergeCell ref="C37:F37"/>
    <mergeCell ref="C38:F38"/>
    <mergeCell ref="C41:F41"/>
    <mergeCell ref="C79:F79"/>
    <mergeCell ref="C73:F73"/>
    <mergeCell ref="C74:F74"/>
    <mergeCell ref="C75:F75"/>
    <mergeCell ref="C77:F77"/>
    <mergeCell ref="C78:F78"/>
  </mergeCells>
  <pageMargins left="0.7" right="0.7" top="0.75" bottom="0.75" header="0.3" footer="0.3"/>
  <pageSetup scale="85" fitToHeight="2"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4"/>
  <sheetViews>
    <sheetView workbookViewId="0">
      <selection activeCell="B4" sqref="B4"/>
    </sheetView>
  </sheetViews>
  <sheetFormatPr defaultRowHeight="15"/>
  <cols>
    <col min="1" max="1" width="14.5703125" bestFit="1" customWidth="1"/>
    <col min="2" max="2" width="9.7109375" bestFit="1" customWidth="1"/>
  </cols>
  <sheetData>
    <row r="1" spans="1:2">
      <c r="A1" t="s">
        <v>67</v>
      </c>
      <c r="B1" s="79">
        <v>43282</v>
      </c>
    </row>
    <row r="2" spans="1:2">
      <c r="A2" t="s">
        <v>68</v>
      </c>
      <c r="B2" s="79">
        <v>43646</v>
      </c>
    </row>
    <row r="3" spans="1:2">
      <c r="A3" t="s">
        <v>326</v>
      </c>
      <c r="B3" s="80" t="s">
        <v>442</v>
      </c>
    </row>
    <row r="4" spans="1:2">
      <c r="A4" t="s">
        <v>26</v>
      </c>
      <c r="B4" s="15" t="str">
        <f>IF(ISBLANK(TitlePage!D23),"",TitlePage!D23&amp;" , "&amp;TitlePage!D24)</f>
        <v/>
      </c>
    </row>
  </sheetData>
  <phoneticPr fontId="12" type="noConversion"/>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3:I56"/>
  <sheetViews>
    <sheetView zoomScaleNormal="100" workbookViewId="0">
      <selection activeCell="D23" sqref="D23:G23"/>
    </sheetView>
  </sheetViews>
  <sheetFormatPr defaultRowHeight="15"/>
  <cols>
    <col min="1" max="1" width="25.42578125" style="156" bestFit="1" customWidth="1"/>
    <col min="2" max="2" width="9.140625" style="156"/>
    <col min="3" max="3" width="14" style="156" bestFit="1" customWidth="1"/>
    <col min="4" max="16384" width="9.140625" style="156"/>
  </cols>
  <sheetData>
    <row r="13" spans="1:9" ht="46.5">
      <c r="A13" s="170" t="s">
        <v>21</v>
      </c>
      <c r="B13" s="170"/>
      <c r="C13" s="170"/>
      <c r="D13" s="170"/>
      <c r="E13" s="170"/>
      <c r="F13" s="170"/>
      <c r="G13" s="170"/>
      <c r="H13" s="170"/>
      <c r="I13" s="170"/>
    </row>
    <row r="14" spans="1:9" ht="28.5">
      <c r="A14" s="171">
        <f>Settings!B2</f>
        <v>43646</v>
      </c>
      <c r="B14" s="171"/>
      <c r="C14" s="171"/>
      <c r="D14" s="171"/>
      <c r="E14" s="171"/>
      <c r="F14" s="171"/>
      <c r="G14" s="171"/>
      <c r="H14" s="171"/>
      <c r="I14" s="171"/>
    </row>
    <row r="15" spans="1:9">
      <c r="B15" s="157"/>
      <c r="C15" s="157"/>
      <c r="D15" s="157"/>
      <c r="E15" s="157"/>
      <c r="F15" s="157"/>
      <c r="G15" s="157"/>
      <c r="H15" s="157"/>
      <c r="I15" s="157"/>
    </row>
    <row r="22" spans="2:8">
      <c r="D22" s="161"/>
      <c r="E22" s="161"/>
      <c r="F22" s="161"/>
      <c r="G22" s="161"/>
    </row>
    <row r="23" spans="2:8" ht="18" customHeight="1">
      <c r="B23" s="158" t="s">
        <v>134</v>
      </c>
      <c r="C23" s="159"/>
      <c r="D23" s="172"/>
      <c r="E23" s="173"/>
      <c r="F23" s="173"/>
      <c r="G23" s="174"/>
      <c r="H23" s="160"/>
    </row>
    <row r="24" spans="2:8" ht="18" customHeight="1">
      <c r="B24" s="158" t="s">
        <v>135</v>
      </c>
      <c r="C24" s="159"/>
      <c r="D24" s="172"/>
      <c r="E24" s="173"/>
      <c r="F24" s="173"/>
      <c r="G24" s="174"/>
      <c r="H24" s="160"/>
    </row>
    <row r="25" spans="2:8">
      <c r="D25" s="162"/>
      <c r="E25" s="162"/>
      <c r="F25" s="162"/>
      <c r="G25" s="162"/>
    </row>
    <row r="56" spans="1:1">
      <c r="A56" s="157" t="str">
        <f>"Version "&amp;Settings!B3</f>
        <v>Version 4.1</v>
      </c>
    </row>
  </sheetData>
  <sheetProtection sheet="1" objects="1" scenarios="1" selectLockedCells="1"/>
  <mergeCells count="4">
    <mergeCell ref="A13:I13"/>
    <mergeCell ref="A14:I14"/>
    <mergeCell ref="D24:G24"/>
    <mergeCell ref="D23:G23"/>
  </mergeCells>
  <phoneticPr fontId="12" type="noConversion"/>
  <pageMargins left="0.7" right="0.7" top="0.75" bottom="0.75" header="0.3" footer="0.3"/>
  <pageSetup scale="78" orientation="portrait" horizontalDpi="1200" verticalDpi="1200" r:id="rId1"/>
  <headerFooter>
    <oddFooter>&amp;C1</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M47"/>
  <sheetViews>
    <sheetView zoomScaleNormal="100" workbookViewId="0">
      <pane ySplit="3" topLeftCell="A4" activePane="bottomLeft" state="frozen"/>
      <selection pane="bottomLeft" activeCell="G9" sqref="G9"/>
    </sheetView>
  </sheetViews>
  <sheetFormatPr defaultRowHeight="15"/>
  <cols>
    <col min="1" max="1" width="7.7109375" customWidth="1"/>
    <col min="2" max="2" width="5.5703125" customWidth="1"/>
    <col min="3" max="3" width="6.5703125" customWidth="1"/>
    <col min="4" max="4" width="4" customWidth="1"/>
    <col min="5" max="5" width="4.85546875" customWidth="1"/>
    <col min="6" max="6" width="49.85546875" customWidth="1"/>
    <col min="7" max="7" width="19" customWidth="1"/>
  </cols>
  <sheetData>
    <row r="1" spans="1:10">
      <c r="F1" s="45" t="str">
        <f>IF(ISBLANK(Settings!$B$4),"",Settings!$B$4)</f>
        <v/>
      </c>
    </row>
    <row r="2" spans="1:10" ht="31.5">
      <c r="A2" s="175" t="s">
        <v>63</v>
      </c>
      <c r="B2" s="175"/>
      <c r="C2" s="175"/>
      <c r="D2" s="175"/>
      <c r="E2" s="175"/>
      <c r="F2" s="175"/>
      <c r="G2" s="22"/>
      <c r="H2" s="22"/>
      <c r="I2" s="22"/>
      <c r="J2" s="22"/>
    </row>
    <row r="3" spans="1:10">
      <c r="A3" s="177" t="s">
        <v>125</v>
      </c>
      <c r="B3" s="177"/>
      <c r="C3" s="177"/>
      <c r="D3" s="177"/>
      <c r="E3" s="177"/>
      <c r="F3" s="177"/>
      <c r="G3" s="31"/>
      <c r="H3" s="31"/>
    </row>
    <row r="4" spans="1:10" ht="3" customHeight="1"/>
    <row r="5" spans="1:10" ht="4.5" customHeight="1"/>
    <row r="7" spans="1:10">
      <c r="E7" t="s">
        <v>126</v>
      </c>
    </row>
    <row r="8" spans="1:10">
      <c r="F8" s="102" t="s">
        <v>355</v>
      </c>
    </row>
    <row r="9" spans="1:10">
      <c r="F9" s="102" t="s">
        <v>63</v>
      </c>
    </row>
    <row r="10" spans="1:10">
      <c r="F10" s="102" t="s">
        <v>329</v>
      </c>
    </row>
    <row r="11" spans="1:10">
      <c r="F11" s="102" t="s">
        <v>127</v>
      </c>
    </row>
    <row r="12" spans="1:10">
      <c r="F12" s="102" t="s">
        <v>331</v>
      </c>
    </row>
    <row r="13" spans="1:10">
      <c r="F13" s="102" t="s">
        <v>330</v>
      </c>
    </row>
    <row r="14" spans="1:10">
      <c r="F14" s="102" t="s">
        <v>44</v>
      </c>
    </row>
    <row r="15" spans="1:10">
      <c r="F15" s="102" t="s">
        <v>57</v>
      </c>
    </row>
    <row r="16" spans="1:10">
      <c r="F16" s="102" t="s">
        <v>128</v>
      </c>
    </row>
    <row r="17" spans="5:6">
      <c r="F17" s="102" t="s">
        <v>82</v>
      </c>
    </row>
    <row r="18" spans="5:6">
      <c r="F18" s="102" t="s">
        <v>64</v>
      </c>
    </row>
    <row r="19" spans="5:6">
      <c r="F19" s="102" t="s">
        <v>365</v>
      </c>
    </row>
    <row r="21" spans="5:6">
      <c r="E21" t="s">
        <v>136</v>
      </c>
    </row>
    <row r="22" spans="5:6">
      <c r="F22" t="s">
        <v>398</v>
      </c>
    </row>
    <row r="23" spans="5:6">
      <c r="F23" t="s">
        <v>397</v>
      </c>
    </row>
    <row r="26" spans="5:6">
      <c r="E26" t="s">
        <v>137</v>
      </c>
    </row>
    <row r="27" spans="5:6">
      <c r="F27" s="102" t="s">
        <v>130</v>
      </c>
    </row>
    <row r="28" spans="5:6" ht="45">
      <c r="F28" s="103" t="s">
        <v>417</v>
      </c>
    </row>
    <row r="29" spans="5:6">
      <c r="F29" s="102" t="s">
        <v>131</v>
      </c>
    </row>
    <row r="30" spans="5:6" ht="45">
      <c r="F30" s="103" t="s">
        <v>399</v>
      </c>
    </row>
    <row r="31" spans="5:6">
      <c r="F31" s="102" t="s">
        <v>65</v>
      </c>
    </row>
    <row r="32" spans="5:6" ht="45">
      <c r="F32" s="103" t="s">
        <v>133</v>
      </c>
    </row>
    <row r="33" spans="1:13" ht="45">
      <c r="F33" s="103" t="s">
        <v>372</v>
      </c>
    </row>
    <row r="34" spans="1:13">
      <c r="F34" s="26"/>
    </row>
    <row r="35" spans="1:13">
      <c r="E35" t="s">
        <v>66</v>
      </c>
    </row>
    <row r="37" spans="1:13" ht="33" customHeight="1">
      <c r="E37" s="176" t="s">
        <v>138</v>
      </c>
      <c r="F37" s="176"/>
    </row>
    <row r="38" spans="1:13" ht="15" customHeight="1">
      <c r="E38" s="30"/>
      <c r="F38" s="30"/>
    </row>
    <row r="39" spans="1:13" ht="47.25" customHeight="1">
      <c r="E39" s="176" t="s">
        <v>132</v>
      </c>
      <c r="F39" s="176"/>
    </row>
    <row r="40" spans="1:13">
      <c r="A40" s="178" t="s">
        <v>438</v>
      </c>
      <c r="B40" s="178"/>
      <c r="C40" s="178"/>
      <c r="D40" s="178"/>
      <c r="E40" s="178"/>
      <c r="F40" s="178"/>
    </row>
    <row r="42" spans="1:13" s="16" customFormat="1">
      <c r="F42"/>
      <c r="M42" s="31"/>
    </row>
    <row r="47" spans="1:13">
      <c r="F47" s="27"/>
    </row>
  </sheetData>
  <sheetProtection sheet="1" objects="1" scenarios="1" selectLockedCells="1"/>
  <mergeCells count="5">
    <mergeCell ref="A2:F2"/>
    <mergeCell ref="E37:F37"/>
    <mergeCell ref="E39:F39"/>
    <mergeCell ref="A3:F3"/>
    <mergeCell ref="A40:F40"/>
  </mergeCells>
  <phoneticPr fontId="12" type="noConversion"/>
  <pageMargins left="0.7" right="0.7" top="0.75" bottom="0.75" header="0.3" footer="0.3"/>
  <pageSetup scale="92" orientation="portrait" horizontalDpi="1200" verticalDpi="1200" r:id="rId1"/>
  <headerFooter>
    <oddFooter>&amp;C2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330" r:id="rId4" name="Check Box 42">
              <controlPr defaultSize="0" autoFill="0" autoLine="0" autoPict="0">
                <anchor moveWithCells="1" sizeWithCells="1">
                  <from>
                    <xdr:col>0</xdr:col>
                    <xdr:colOff>57150</xdr:colOff>
                    <xdr:row>20</xdr:row>
                    <xdr:rowOff>28575</xdr:rowOff>
                  </from>
                  <to>
                    <xdr:col>0</xdr:col>
                    <xdr:colOff>495300</xdr:colOff>
                    <xdr:row>21</xdr:row>
                    <xdr:rowOff>57150</xdr:rowOff>
                  </to>
                </anchor>
              </controlPr>
            </control>
          </mc:Choice>
        </mc:AlternateContent>
        <mc:AlternateContent xmlns:mc="http://schemas.openxmlformats.org/markup-compatibility/2006">
          <mc:Choice Requires="x14">
            <control shapeId="12331" r:id="rId5" name="Check Box 43">
              <controlPr defaultSize="0" autoFill="0" autoLine="0" autoPict="0">
                <anchor moveWithCells="1" sizeWithCells="1">
                  <from>
                    <xdr:col>1</xdr:col>
                    <xdr:colOff>28575</xdr:colOff>
                    <xdr:row>20</xdr:row>
                    <xdr:rowOff>28575</xdr:rowOff>
                  </from>
                  <to>
                    <xdr:col>2</xdr:col>
                    <xdr:colOff>228600</xdr:colOff>
                    <xdr:row>21</xdr:row>
                    <xdr:rowOff>57150</xdr:rowOff>
                  </to>
                </anchor>
              </controlPr>
            </control>
          </mc:Choice>
        </mc:AlternateContent>
        <mc:AlternateContent xmlns:mc="http://schemas.openxmlformats.org/markup-compatibility/2006">
          <mc:Choice Requires="x14">
            <control shapeId="12332" r:id="rId6" name="Check Box 44">
              <controlPr defaultSize="0" autoFill="0" autoLine="0" autoPict="0">
                <anchor moveWithCells="1" sizeWithCells="1">
                  <from>
                    <xdr:col>2</xdr:col>
                    <xdr:colOff>123825</xdr:colOff>
                    <xdr:row>20</xdr:row>
                    <xdr:rowOff>28575</xdr:rowOff>
                  </from>
                  <to>
                    <xdr:col>3</xdr:col>
                    <xdr:colOff>123825</xdr:colOff>
                    <xdr:row>21</xdr:row>
                    <xdr:rowOff>57150</xdr:rowOff>
                  </to>
                </anchor>
              </controlPr>
            </control>
          </mc:Choice>
        </mc:AlternateContent>
        <mc:AlternateContent xmlns:mc="http://schemas.openxmlformats.org/markup-compatibility/2006">
          <mc:Choice Requires="x14">
            <control shapeId="12334" r:id="rId7" name="Check Box 46">
              <controlPr defaultSize="0" autoFill="0" autoLine="0" autoPict="0">
                <anchor moveWithCells="1" sizeWithCells="1">
                  <from>
                    <xdr:col>0</xdr:col>
                    <xdr:colOff>57150</xdr:colOff>
                    <xdr:row>25</xdr:row>
                    <xdr:rowOff>19050</xdr:rowOff>
                  </from>
                  <to>
                    <xdr:col>0</xdr:col>
                    <xdr:colOff>495300</xdr:colOff>
                    <xdr:row>26</xdr:row>
                    <xdr:rowOff>47625</xdr:rowOff>
                  </to>
                </anchor>
              </controlPr>
            </control>
          </mc:Choice>
        </mc:AlternateContent>
        <mc:AlternateContent xmlns:mc="http://schemas.openxmlformats.org/markup-compatibility/2006">
          <mc:Choice Requires="x14">
            <control shapeId="12335" r:id="rId8" name="Check Box 47">
              <controlPr defaultSize="0" autoFill="0" autoLine="0" autoPict="0">
                <anchor moveWithCells="1" sizeWithCells="1">
                  <from>
                    <xdr:col>1</xdr:col>
                    <xdr:colOff>28575</xdr:colOff>
                    <xdr:row>25</xdr:row>
                    <xdr:rowOff>19050</xdr:rowOff>
                  </from>
                  <to>
                    <xdr:col>2</xdr:col>
                    <xdr:colOff>228600</xdr:colOff>
                    <xdr:row>26</xdr:row>
                    <xdr:rowOff>47625</xdr:rowOff>
                  </to>
                </anchor>
              </controlPr>
            </control>
          </mc:Choice>
        </mc:AlternateContent>
        <mc:AlternateContent xmlns:mc="http://schemas.openxmlformats.org/markup-compatibility/2006">
          <mc:Choice Requires="x14">
            <control shapeId="12336" r:id="rId9" name="Check Box 48">
              <controlPr defaultSize="0" autoFill="0" autoLine="0" autoPict="0">
                <anchor moveWithCells="1" sizeWithCells="1">
                  <from>
                    <xdr:col>2</xdr:col>
                    <xdr:colOff>123825</xdr:colOff>
                    <xdr:row>25</xdr:row>
                    <xdr:rowOff>19050</xdr:rowOff>
                  </from>
                  <to>
                    <xdr:col>3</xdr:col>
                    <xdr:colOff>123825</xdr:colOff>
                    <xdr:row>26</xdr:row>
                    <xdr:rowOff>47625</xdr:rowOff>
                  </to>
                </anchor>
              </controlPr>
            </control>
          </mc:Choice>
        </mc:AlternateContent>
        <mc:AlternateContent xmlns:mc="http://schemas.openxmlformats.org/markup-compatibility/2006">
          <mc:Choice Requires="x14">
            <control shapeId="12338" r:id="rId10" name="Check Box 50">
              <controlPr defaultSize="0" autoFill="0" autoLine="0" autoPict="0">
                <anchor moveWithCells="1" sizeWithCells="1">
                  <from>
                    <xdr:col>0</xdr:col>
                    <xdr:colOff>66675</xdr:colOff>
                    <xdr:row>33</xdr:row>
                    <xdr:rowOff>180975</xdr:rowOff>
                  </from>
                  <to>
                    <xdr:col>0</xdr:col>
                    <xdr:colOff>504825</xdr:colOff>
                    <xdr:row>35</xdr:row>
                    <xdr:rowOff>19050</xdr:rowOff>
                  </to>
                </anchor>
              </controlPr>
            </control>
          </mc:Choice>
        </mc:AlternateContent>
        <mc:AlternateContent xmlns:mc="http://schemas.openxmlformats.org/markup-compatibility/2006">
          <mc:Choice Requires="x14">
            <control shapeId="12339" r:id="rId11" name="Check Box 51">
              <controlPr defaultSize="0" autoFill="0" autoLine="0" autoPict="0">
                <anchor moveWithCells="1" sizeWithCells="1">
                  <from>
                    <xdr:col>1</xdr:col>
                    <xdr:colOff>38100</xdr:colOff>
                    <xdr:row>33</xdr:row>
                    <xdr:rowOff>180975</xdr:rowOff>
                  </from>
                  <to>
                    <xdr:col>2</xdr:col>
                    <xdr:colOff>238125</xdr:colOff>
                    <xdr:row>35</xdr:row>
                    <xdr:rowOff>19050</xdr:rowOff>
                  </to>
                </anchor>
              </controlPr>
            </control>
          </mc:Choice>
        </mc:AlternateContent>
        <mc:AlternateContent xmlns:mc="http://schemas.openxmlformats.org/markup-compatibility/2006">
          <mc:Choice Requires="x14">
            <control shapeId="12340" r:id="rId12" name="Check Box 52">
              <controlPr defaultSize="0" autoFill="0" autoLine="0" autoPict="0">
                <anchor moveWithCells="1" sizeWithCells="1">
                  <from>
                    <xdr:col>2</xdr:col>
                    <xdr:colOff>133350</xdr:colOff>
                    <xdr:row>33</xdr:row>
                    <xdr:rowOff>180975</xdr:rowOff>
                  </from>
                  <to>
                    <xdr:col>3</xdr:col>
                    <xdr:colOff>133350</xdr:colOff>
                    <xdr:row>35</xdr:row>
                    <xdr:rowOff>19050</xdr:rowOff>
                  </to>
                </anchor>
              </controlPr>
            </control>
          </mc:Choice>
        </mc:AlternateContent>
        <mc:AlternateContent xmlns:mc="http://schemas.openxmlformats.org/markup-compatibility/2006">
          <mc:Choice Requires="x14">
            <control shapeId="12342" r:id="rId13" name="Check Box 54">
              <controlPr defaultSize="0" autoFill="0" autoLine="0" autoPict="0">
                <anchor moveWithCells="1" sizeWithCells="1">
                  <from>
                    <xdr:col>0</xdr:col>
                    <xdr:colOff>47625</xdr:colOff>
                    <xdr:row>38</xdr:row>
                    <xdr:rowOff>219075</xdr:rowOff>
                  </from>
                  <to>
                    <xdr:col>0</xdr:col>
                    <xdr:colOff>485775</xdr:colOff>
                    <xdr:row>38</xdr:row>
                    <xdr:rowOff>438150</xdr:rowOff>
                  </to>
                </anchor>
              </controlPr>
            </control>
          </mc:Choice>
        </mc:AlternateContent>
        <mc:AlternateContent xmlns:mc="http://schemas.openxmlformats.org/markup-compatibility/2006">
          <mc:Choice Requires="x14">
            <control shapeId="12343" r:id="rId14" name="Check Box 55">
              <controlPr defaultSize="0" autoFill="0" autoLine="0" autoPict="0">
                <anchor moveWithCells="1" sizeWithCells="1">
                  <from>
                    <xdr:col>1</xdr:col>
                    <xdr:colOff>19050</xdr:colOff>
                    <xdr:row>38</xdr:row>
                    <xdr:rowOff>219075</xdr:rowOff>
                  </from>
                  <to>
                    <xdr:col>2</xdr:col>
                    <xdr:colOff>219075</xdr:colOff>
                    <xdr:row>38</xdr:row>
                    <xdr:rowOff>438150</xdr:rowOff>
                  </to>
                </anchor>
              </controlPr>
            </control>
          </mc:Choice>
        </mc:AlternateContent>
        <mc:AlternateContent xmlns:mc="http://schemas.openxmlformats.org/markup-compatibility/2006">
          <mc:Choice Requires="x14">
            <control shapeId="12344" r:id="rId15" name="Check Box 56">
              <controlPr defaultSize="0" autoFill="0" autoLine="0" autoPict="0">
                <anchor moveWithCells="1" sizeWithCells="1">
                  <from>
                    <xdr:col>2</xdr:col>
                    <xdr:colOff>114300</xdr:colOff>
                    <xdr:row>38</xdr:row>
                    <xdr:rowOff>219075</xdr:rowOff>
                  </from>
                  <to>
                    <xdr:col>3</xdr:col>
                    <xdr:colOff>114300</xdr:colOff>
                    <xdr:row>38</xdr:row>
                    <xdr:rowOff>438150</xdr:rowOff>
                  </to>
                </anchor>
              </controlPr>
            </control>
          </mc:Choice>
        </mc:AlternateContent>
        <mc:AlternateContent xmlns:mc="http://schemas.openxmlformats.org/markup-compatibility/2006">
          <mc:Choice Requires="x14">
            <control shapeId="12346" r:id="rId16" name="Check Box 58">
              <controlPr defaultSize="0" autoFill="0" autoLine="0" autoPict="0">
                <anchor moveWithCells="1" sizeWithCells="1">
                  <from>
                    <xdr:col>0</xdr:col>
                    <xdr:colOff>57150</xdr:colOff>
                    <xdr:row>36</xdr:row>
                    <xdr:rowOff>85725</xdr:rowOff>
                  </from>
                  <to>
                    <xdr:col>0</xdr:col>
                    <xdr:colOff>495300</xdr:colOff>
                    <xdr:row>36</xdr:row>
                    <xdr:rowOff>304800</xdr:rowOff>
                  </to>
                </anchor>
              </controlPr>
            </control>
          </mc:Choice>
        </mc:AlternateContent>
        <mc:AlternateContent xmlns:mc="http://schemas.openxmlformats.org/markup-compatibility/2006">
          <mc:Choice Requires="x14">
            <control shapeId="12347" r:id="rId17" name="Check Box 59">
              <controlPr defaultSize="0" autoFill="0" autoLine="0" autoPict="0">
                <anchor moveWithCells="1" sizeWithCells="1">
                  <from>
                    <xdr:col>1</xdr:col>
                    <xdr:colOff>28575</xdr:colOff>
                    <xdr:row>36</xdr:row>
                    <xdr:rowOff>85725</xdr:rowOff>
                  </from>
                  <to>
                    <xdr:col>2</xdr:col>
                    <xdr:colOff>228600</xdr:colOff>
                    <xdr:row>36</xdr:row>
                    <xdr:rowOff>304800</xdr:rowOff>
                  </to>
                </anchor>
              </controlPr>
            </control>
          </mc:Choice>
        </mc:AlternateContent>
        <mc:AlternateContent xmlns:mc="http://schemas.openxmlformats.org/markup-compatibility/2006">
          <mc:Choice Requires="x14">
            <control shapeId="12348" r:id="rId18" name="Check Box 60">
              <controlPr defaultSize="0" autoFill="0" autoLine="0" autoPict="0">
                <anchor moveWithCells="1" sizeWithCells="1">
                  <from>
                    <xdr:col>2</xdr:col>
                    <xdr:colOff>123825</xdr:colOff>
                    <xdr:row>36</xdr:row>
                    <xdr:rowOff>85725</xdr:rowOff>
                  </from>
                  <to>
                    <xdr:col>3</xdr:col>
                    <xdr:colOff>123825</xdr:colOff>
                    <xdr:row>36</xdr:row>
                    <xdr:rowOff>304800</xdr:rowOff>
                  </to>
                </anchor>
              </controlPr>
            </control>
          </mc:Choice>
        </mc:AlternateContent>
        <mc:AlternateContent xmlns:mc="http://schemas.openxmlformats.org/markup-compatibility/2006">
          <mc:Choice Requires="x14">
            <control shapeId="12326" r:id="rId19" name="Check Box 38">
              <controlPr defaultSize="0" autoFill="0" autoLine="0" autoPict="0">
                <anchor moveWithCells="1" sizeWithCells="1">
                  <from>
                    <xdr:col>0</xdr:col>
                    <xdr:colOff>66675</xdr:colOff>
                    <xdr:row>5</xdr:row>
                    <xdr:rowOff>171450</xdr:rowOff>
                  </from>
                  <to>
                    <xdr:col>0</xdr:col>
                    <xdr:colOff>504825</xdr:colOff>
                    <xdr:row>7</xdr:row>
                    <xdr:rowOff>9525</xdr:rowOff>
                  </to>
                </anchor>
              </controlPr>
            </control>
          </mc:Choice>
        </mc:AlternateContent>
        <mc:AlternateContent xmlns:mc="http://schemas.openxmlformats.org/markup-compatibility/2006">
          <mc:Choice Requires="x14">
            <control shapeId="12327" r:id="rId20" name="Check Box 39">
              <controlPr defaultSize="0" autoFill="0" autoLine="0" autoPict="0">
                <anchor moveWithCells="1" sizeWithCells="1">
                  <from>
                    <xdr:col>1</xdr:col>
                    <xdr:colOff>38100</xdr:colOff>
                    <xdr:row>5</xdr:row>
                    <xdr:rowOff>171450</xdr:rowOff>
                  </from>
                  <to>
                    <xdr:col>2</xdr:col>
                    <xdr:colOff>238125</xdr:colOff>
                    <xdr:row>7</xdr:row>
                    <xdr:rowOff>9525</xdr:rowOff>
                  </to>
                </anchor>
              </controlPr>
            </control>
          </mc:Choice>
        </mc:AlternateContent>
        <mc:AlternateContent xmlns:mc="http://schemas.openxmlformats.org/markup-compatibility/2006">
          <mc:Choice Requires="x14">
            <control shapeId="12328" r:id="rId21" name="Check Box 40">
              <controlPr defaultSize="0" autoFill="0" autoLine="0" autoPict="0">
                <anchor moveWithCells="1" sizeWithCells="1">
                  <from>
                    <xdr:col>2</xdr:col>
                    <xdr:colOff>133350</xdr:colOff>
                    <xdr:row>5</xdr:row>
                    <xdr:rowOff>171450</xdr:rowOff>
                  </from>
                  <to>
                    <xdr:col>3</xdr:col>
                    <xdr:colOff>133350</xdr:colOff>
                    <xdr:row>7</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G67"/>
  <sheetViews>
    <sheetView zoomScaleNormal="100" workbookViewId="0">
      <pane ySplit="2" topLeftCell="A3" activePane="bottomLeft" state="frozen"/>
      <selection pane="bottomLeft" activeCell="C10" sqref="C10"/>
    </sheetView>
  </sheetViews>
  <sheetFormatPr defaultRowHeight="15"/>
  <cols>
    <col min="1" max="1" width="31.140625" style="2" customWidth="1"/>
    <col min="2" max="3" width="15.85546875" style="2" customWidth="1"/>
    <col min="4" max="4" width="16.5703125" style="2" bestFit="1" customWidth="1"/>
    <col min="5" max="5" width="15.85546875" style="2" customWidth="1"/>
    <col min="6" max="6" width="8.7109375" style="2" bestFit="1" customWidth="1"/>
    <col min="7" max="16384" width="9.140625" style="2"/>
  </cols>
  <sheetData>
    <row r="1" spans="1:7">
      <c r="A1" s="46" t="str">
        <f>IF(ISBLANK(Settings!$B$4),"",Settings!$B$4)</f>
        <v/>
      </c>
    </row>
    <row r="2" spans="1:7" ht="31.5">
      <c r="A2" s="179" t="s">
        <v>329</v>
      </c>
      <c r="B2" s="179"/>
      <c r="C2" s="179"/>
      <c r="D2" s="179"/>
      <c r="E2" s="179"/>
      <c r="F2" s="179"/>
      <c r="G2" s="179"/>
    </row>
    <row r="3" spans="1:7" ht="5.25" customHeight="1"/>
    <row r="4" spans="1:7">
      <c r="A4" s="3" t="s">
        <v>374</v>
      </c>
    </row>
    <row r="5" spans="1:7">
      <c r="A5" s="3" t="s">
        <v>0</v>
      </c>
    </row>
    <row r="6" spans="1:7" ht="8.25" customHeight="1">
      <c r="A6" s="3"/>
    </row>
    <row r="7" spans="1:7" s="8" customFormat="1">
      <c r="A7" s="5" t="s">
        <v>8</v>
      </c>
      <c r="B7" s="6" t="s">
        <v>1</v>
      </c>
      <c r="C7" s="6" t="s">
        <v>2</v>
      </c>
      <c r="D7" s="6" t="s">
        <v>375</v>
      </c>
      <c r="E7" s="7" t="s">
        <v>4</v>
      </c>
      <c r="F7" s="7" t="s">
        <v>5</v>
      </c>
    </row>
    <row r="8" spans="1:7" ht="17.100000000000001" customHeight="1">
      <c r="A8" s="81"/>
      <c r="B8" s="82"/>
      <c r="C8" s="83"/>
      <c r="D8" s="84"/>
      <c r="E8" s="85"/>
      <c r="F8" s="83"/>
    </row>
    <row r="9" spans="1:7" ht="17.100000000000001" customHeight="1">
      <c r="A9" s="81"/>
      <c r="B9" s="82"/>
      <c r="C9" s="83"/>
      <c r="D9" s="84"/>
      <c r="E9" s="85"/>
      <c r="F9" s="83"/>
    </row>
    <row r="10" spans="1:7" ht="17.100000000000001" customHeight="1">
      <c r="A10" s="81"/>
      <c r="B10" s="82"/>
      <c r="C10" s="83"/>
      <c r="D10" s="84"/>
      <c r="E10" s="85"/>
      <c r="F10" s="83"/>
    </row>
    <row r="11" spans="1:7" ht="17.100000000000001" customHeight="1">
      <c r="A11" s="81"/>
      <c r="B11" s="82"/>
      <c r="C11" s="83"/>
      <c r="D11" s="84"/>
      <c r="E11" s="85"/>
      <c r="F11" s="83"/>
    </row>
    <row r="12" spans="1:7" ht="17.100000000000001" customHeight="1">
      <c r="A12" s="81"/>
      <c r="B12" s="82"/>
      <c r="C12" s="83"/>
      <c r="D12" s="84"/>
      <c r="E12" s="85"/>
      <c r="F12" s="83"/>
    </row>
    <row r="13" spans="1:7" ht="17.100000000000001" customHeight="1">
      <c r="A13" s="81"/>
      <c r="B13" s="82"/>
      <c r="C13" s="83"/>
      <c r="D13" s="84"/>
      <c r="E13" s="85"/>
      <c r="F13" s="83"/>
    </row>
    <row r="14" spans="1:7" ht="17.100000000000001" customHeight="1">
      <c r="A14" s="81"/>
      <c r="B14" s="82"/>
      <c r="C14" s="83"/>
      <c r="D14" s="84"/>
      <c r="E14" s="85"/>
      <c r="F14" s="83"/>
    </row>
    <row r="15" spans="1:7" ht="17.100000000000001" customHeight="1">
      <c r="A15" s="81"/>
      <c r="B15" s="82"/>
      <c r="C15" s="83"/>
      <c r="D15" s="84"/>
      <c r="E15" s="85"/>
      <c r="F15" s="83"/>
    </row>
    <row r="16" spans="1:7" ht="17.100000000000001" customHeight="1">
      <c r="A16" s="81"/>
      <c r="B16" s="82"/>
      <c r="C16" s="83"/>
      <c r="D16" s="84"/>
      <c r="E16" s="85"/>
      <c r="F16" s="83"/>
    </row>
    <row r="17" spans="1:7" ht="17.100000000000001" customHeight="1">
      <c r="A17" s="82"/>
      <c r="B17" s="82"/>
      <c r="C17" s="83"/>
      <c r="D17" s="84"/>
      <c r="E17" s="85"/>
      <c r="F17" s="83"/>
    </row>
    <row r="18" spans="1:7" ht="17.100000000000001" customHeight="1">
      <c r="A18" s="82"/>
      <c r="B18" s="82"/>
      <c r="C18" s="83"/>
      <c r="D18" s="84"/>
      <c r="E18" s="85"/>
      <c r="F18" s="83"/>
    </row>
    <row r="19" spans="1:7" ht="17.100000000000001" customHeight="1">
      <c r="A19" s="82"/>
      <c r="B19" s="82"/>
      <c r="C19" s="83"/>
      <c r="D19" s="84"/>
      <c r="E19" s="85"/>
      <c r="F19" s="83"/>
    </row>
    <row r="20" spans="1:7" ht="17.100000000000001" customHeight="1">
      <c r="A20" s="82"/>
      <c r="B20" s="82"/>
      <c r="C20" s="83"/>
      <c r="D20" s="84"/>
      <c r="E20" s="85"/>
      <c r="F20" s="83"/>
    </row>
    <row r="21" spans="1:7" ht="17.100000000000001" customHeight="1">
      <c r="A21" s="96" t="str">
        <f>"Total as of "&amp;TEXT(Settings!$B$2,"mmmm dd, yyyy")</f>
        <v>Total as of June 30, 2019</v>
      </c>
      <c r="B21" s="4"/>
      <c r="C21" s="4"/>
      <c r="D21" s="39">
        <f>SUM(D8:D20)</f>
        <v>0</v>
      </c>
      <c r="E21" s="4"/>
      <c r="F21" s="4"/>
    </row>
    <row r="22" spans="1:7" ht="6.75" customHeight="1"/>
    <row r="23" spans="1:7" ht="17.100000000000001" customHeight="1">
      <c r="A23" s="2" t="s">
        <v>380</v>
      </c>
      <c r="C23" s="28">
        <f>Settings!$B$1-1</f>
        <v>43281</v>
      </c>
      <c r="D23" s="119"/>
    </row>
    <row r="24" spans="1:7" ht="7.5" customHeight="1"/>
    <row r="25" spans="1:7" ht="5.25" customHeight="1"/>
    <row r="26" spans="1:7">
      <c r="A26" s="2" t="s">
        <v>376</v>
      </c>
    </row>
    <row r="27" spans="1:7">
      <c r="A27" s="2" t="s">
        <v>400</v>
      </c>
    </row>
    <row r="28" spans="1:7" ht="7.5" customHeight="1"/>
    <row r="29" spans="1:7">
      <c r="A29" s="6" t="s">
        <v>7</v>
      </c>
      <c r="B29" s="6" t="s">
        <v>8</v>
      </c>
      <c r="C29" s="6" t="s">
        <v>1</v>
      </c>
      <c r="D29" s="7" t="s">
        <v>2</v>
      </c>
      <c r="E29" s="6" t="s">
        <v>375</v>
      </c>
      <c r="F29" s="7" t="s">
        <v>4</v>
      </c>
      <c r="G29" s="7" t="s">
        <v>5</v>
      </c>
    </row>
    <row r="30" spans="1:7" ht="17.100000000000001" customHeight="1">
      <c r="A30" s="82"/>
      <c r="B30" s="82"/>
      <c r="C30" s="82"/>
      <c r="D30" s="83"/>
      <c r="E30" s="84"/>
      <c r="F30" s="85"/>
      <c r="G30" s="83"/>
    </row>
    <row r="31" spans="1:7" ht="17.100000000000001" customHeight="1">
      <c r="A31" s="82"/>
      <c r="B31" s="82"/>
      <c r="C31" s="82"/>
      <c r="D31" s="83"/>
      <c r="E31" s="84"/>
      <c r="F31" s="85"/>
      <c r="G31" s="83"/>
    </row>
    <row r="32" spans="1:7" ht="17.100000000000001" customHeight="1">
      <c r="A32" s="82"/>
      <c r="B32" s="82"/>
      <c r="C32" s="82"/>
      <c r="D32" s="83"/>
      <c r="E32" s="84"/>
      <c r="F32" s="85"/>
      <c r="G32" s="83"/>
    </row>
    <row r="33" spans="1:7" ht="17.100000000000001" customHeight="1">
      <c r="A33" s="82"/>
      <c r="B33" s="82"/>
      <c r="C33" s="82"/>
      <c r="D33" s="83"/>
      <c r="E33" s="84"/>
      <c r="F33" s="85"/>
      <c r="G33" s="83"/>
    </row>
    <row r="34" spans="1:7" ht="17.100000000000001" customHeight="1">
      <c r="A34" s="82"/>
      <c r="B34" s="82"/>
      <c r="C34" s="82"/>
      <c r="D34" s="83"/>
      <c r="E34" s="84"/>
      <c r="F34" s="85"/>
      <c r="G34" s="83"/>
    </row>
    <row r="35" spans="1:7" ht="17.100000000000001" customHeight="1">
      <c r="A35" s="82"/>
      <c r="B35" s="82"/>
      <c r="C35" s="82"/>
      <c r="D35" s="83"/>
      <c r="E35" s="84"/>
      <c r="F35" s="85"/>
      <c r="G35" s="83"/>
    </row>
    <row r="36" spans="1:7" ht="17.100000000000001" customHeight="1">
      <c r="A36" s="96" t="str">
        <f>"Total as of "&amp;TEXT(Settings!$B$2,"mmmm dd, yyyy")</f>
        <v>Total as of June 30, 2019</v>
      </c>
      <c r="B36" s="4"/>
      <c r="C36" s="4"/>
      <c r="D36" s="4"/>
      <c r="E36" s="39">
        <f>SUM(E30:E35)</f>
        <v>0</v>
      </c>
      <c r="F36" s="4"/>
      <c r="G36" s="4"/>
    </row>
    <row r="37" spans="1:7" ht="9" customHeight="1"/>
    <row r="38" spans="1:7" ht="17.100000000000001" customHeight="1">
      <c r="A38" s="2" t="s">
        <v>379</v>
      </c>
      <c r="C38" s="28">
        <f>Settings!$B$1-1</f>
        <v>43281</v>
      </c>
      <c r="D38" s="119"/>
    </row>
    <row r="39" spans="1:7" ht="4.5" customHeight="1"/>
    <row r="40" spans="1:7" ht="3.75" customHeight="1"/>
    <row r="41" spans="1:7">
      <c r="A41" s="2" t="s">
        <v>377</v>
      </c>
    </row>
    <row r="42" spans="1:7">
      <c r="A42" s="2" t="s">
        <v>383</v>
      </c>
    </row>
    <row r="43" spans="1:7" ht="5.25" customHeight="1"/>
    <row r="44" spans="1:7">
      <c r="A44" s="6" t="s">
        <v>9</v>
      </c>
      <c r="B44" s="6" t="s">
        <v>8</v>
      </c>
      <c r="C44" s="6" t="s">
        <v>1</v>
      </c>
      <c r="D44" s="7" t="s">
        <v>2</v>
      </c>
      <c r="E44" s="6" t="s">
        <v>375</v>
      </c>
      <c r="F44" s="7" t="s">
        <v>4</v>
      </c>
      <c r="G44" s="7" t="s">
        <v>5</v>
      </c>
    </row>
    <row r="45" spans="1:7" ht="17.100000000000001" customHeight="1">
      <c r="A45" s="82"/>
      <c r="B45" s="82"/>
      <c r="C45" s="82"/>
      <c r="D45" s="83"/>
      <c r="E45" s="84"/>
      <c r="F45" s="85"/>
      <c r="G45" s="83"/>
    </row>
    <row r="46" spans="1:7" ht="17.100000000000001" customHeight="1">
      <c r="A46" s="82"/>
      <c r="B46" s="82"/>
      <c r="C46" s="82"/>
      <c r="D46" s="83"/>
      <c r="E46" s="84"/>
      <c r="F46" s="85"/>
      <c r="G46" s="83"/>
    </row>
    <row r="47" spans="1:7" ht="17.100000000000001" customHeight="1">
      <c r="A47" s="82"/>
      <c r="B47" s="82"/>
      <c r="C47" s="82"/>
      <c r="D47" s="83"/>
      <c r="E47" s="84"/>
      <c r="F47" s="85"/>
      <c r="G47" s="83"/>
    </row>
    <row r="48" spans="1:7" ht="17.100000000000001" customHeight="1">
      <c r="A48" s="82"/>
      <c r="B48" s="82"/>
      <c r="C48" s="82"/>
      <c r="D48" s="83"/>
      <c r="E48" s="84"/>
      <c r="F48" s="85"/>
      <c r="G48" s="83"/>
    </row>
    <row r="49" spans="1:7" ht="17.100000000000001" customHeight="1">
      <c r="A49" s="82"/>
      <c r="B49" s="82"/>
      <c r="C49" s="82"/>
      <c r="D49" s="83"/>
      <c r="E49" s="84"/>
      <c r="F49" s="85"/>
      <c r="G49" s="83"/>
    </row>
    <row r="50" spans="1:7" ht="17.100000000000001" customHeight="1">
      <c r="A50" s="82"/>
      <c r="B50" s="82"/>
      <c r="C50" s="82"/>
      <c r="D50" s="83"/>
      <c r="E50" s="84"/>
      <c r="F50" s="85"/>
      <c r="G50" s="83"/>
    </row>
    <row r="51" spans="1:7" ht="17.100000000000001" customHeight="1">
      <c r="A51" s="96" t="str">
        <f>"Total as of "&amp;TEXT(Settings!$B$2,"mmmm dd, yyyy")</f>
        <v>Total as of June 30, 2019</v>
      </c>
      <c r="B51" s="4"/>
      <c r="C51" s="4"/>
      <c r="D51" s="4"/>
      <c r="E51" s="39">
        <f>SUM(E45:E50)</f>
        <v>0</v>
      </c>
      <c r="F51" s="4"/>
      <c r="G51" s="4"/>
    </row>
    <row r="52" spans="1:7" ht="7.5" customHeight="1"/>
    <row r="53" spans="1:7" ht="17.100000000000001" customHeight="1">
      <c r="A53" s="2" t="s">
        <v>378</v>
      </c>
      <c r="C53" s="28">
        <f>Settings!$B$1-1</f>
        <v>43281</v>
      </c>
      <c r="D53" s="119"/>
    </row>
    <row r="54" spans="1:7" ht="4.5" customHeight="1"/>
    <row r="55" spans="1:7" ht="6" customHeight="1"/>
    <row r="56" spans="1:7">
      <c r="A56" s="2" t="s">
        <v>381</v>
      </c>
    </row>
    <row r="57" spans="1:7" ht="5.25" customHeight="1"/>
    <row r="58" spans="1:7">
      <c r="A58" s="6" t="s">
        <v>8</v>
      </c>
      <c r="B58" s="6" t="s">
        <v>1</v>
      </c>
      <c r="C58" s="7" t="s">
        <v>2</v>
      </c>
      <c r="D58" s="6" t="s">
        <v>375</v>
      </c>
      <c r="E58" s="7" t="s">
        <v>4</v>
      </c>
      <c r="F58" s="7" t="s">
        <v>5</v>
      </c>
    </row>
    <row r="59" spans="1:7" ht="17.100000000000001" customHeight="1">
      <c r="A59" s="82"/>
      <c r="B59" s="82"/>
      <c r="C59" s="83"/>
      <c r="D59" s="84"/>
      <c r="E59" s="85"/>
      <c r="F59" s="83"/>
    </row>
    <row r="60" spans="1:7" ht="17.100000000000001" customHeight="1">
      <c r="A60" s="82"/>
      <c r="B60" s="82"/>
      <c r="C60" s="83"/>
      <c r="D60" s="84"/>
      <c r="E60" s="85"/>
      <c r="F60" s="83"/>
    </row>
    <row r="61" spans="1:7" ht="17.100000000000001" customHeight="1">
      <c r="A61" s="82"/>
      <c r="B61" s="82"/>
      <c r="C61" s="83"/>
      <c r="D61" s="84"/>
      <c r="E61" s="85"/>
      <c r="F61" s="83"/>
    </row>
    <row r="62" spans="1:7" ht="17.100000000000001" customHeight="1">
      <c r="A62" s="82"/>
      <c r="B62" s="82"/>
      <c r="C62" s="83"/>
      <c r="D62" s="84"/>
      <c r="E62" s="85"/>
      <c r="F62" s="83"/>
    </row>
    <row r="63" spans="1:7" ht="17.100000000000001" customHeight="1">
      <c r="A63" s="82"/>
      <c r="B63" s="82"/>
      <c r="C63" s="83"/>
      <c r="D63" s="84"/>
      <c r="E63" s="85"/>
      <c r="F63" s="83"/>
    </row>
    <row r="64" spans="1:7" ht="17.100000000000001" customHeight="1">
      <c r="A64" s="96" t="str">
        <f>"Total as of "&amp;TEXT(Settings!$B$2,"mmmm dd, yyyy")</f>
        <v>Total as of June 30, 2019</v>
      </c>
      <c r="B64" s="4"/>
      <c r="C64" s="4"/>
      <c r="D64" s="39">
        <f>SUM(D59:D63)</f>
        <v>0</v>
      </c>
      <c r="E64" s="4"/>
      <c r="F64" s="4"/>
    </row>
    <row r="65" spans="1:4" ht="5.25" customHeight="1"/>
    <row r="66" spans="1:4" ht="17.100000000000001" customHeight="1">
      <c r="A66" s="2" t="s">
        <v>401</v>
      </c>
      <c r="C66" s="28">
        <f>Settings!$B$1-1</f>
        <v>43281</v>
      </c>
      <c r="D66" s="119"/>
    </row>
    <row r="67" spans="1:4">
      <c r="A67" s="2" t="s">
        <v>382</v>
      </c>
    </row>
  </sheetData>
  <sheetProtection sheet="1" objects="1" scenarios="1" selectLockedCells="1"/>
  <mergeCells count="1">
    <mergeCell ref="A2:G2"/>
  </mergeCells>
  <phoneticPr fontId="12" type="noConversion"/>
  <conditionalFormatting sqref="D21 E36 E51 D64">
    <cfRule type="cellIs" dxfId="9" priority="1" stopIfTrue="1" operator="notEqual">
      <formula>0</formula>
    </cfRule>
  </conditionalFormatting>
  <pageMargins left="0.75" right="0.25" top="0.25" bottom="0.5" header="0.3" footer="0.3"/>
  <pageSetup scale="79" orientation="portrait" horizontalDpi="1200" verticalDpi="1200" r:id="rId1"/>
  <headerFooter>
    <oddFooter>&amp;C
3</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58"/>
  <sheetViews>
    <sheetView zoomScaleNormal="100" workbookViewId="0">
      <selection activeCell="F5" sqref="F5"/>
    </sheetView>
  </sheetViews>
  <sheetFormatPr defaultRowHeight="15"/>
  <cols>
    <col min="1" max="1" width="59.42578125" customWidth="1"/>
    <col min="2" max="2" width="8.7109375" bestFit="1" customWidth="1"/>
    <col min="3" max="3" width="12.5703125" customWidth="1"/>
    <col min="4" max="4" width="7.140625" bestFit="1" customWidth="1"/>
    <col min="5" max="5" width="8.7109375" bestFit="1" customWidth="1"/>
    <col min="6" max="6" width="15.28515625" customWidth="1"/>
  </cols>
  <sheetData>
    <row r="1" spans="1:6">
      <c r="A1" s="46" t="str">
        <f>IF(ISBLANK(Settings!$B$4),"",Settings!$B$4)</f>
        <v/>
      </c>
    </row>
    <row r="2" spans="1:6" ht="31.5">
      <c r="A2" s="175" t="s">
        <v>33</v>
      </c>
      <c r="B2" s="175"/>
      <c r="C2" s="175"/>
      <c r="D2" s="175"/>
      <c r="E2" s="175"/>
      <c r="F2" s="175"/>
    </row>
    <row r="3" spans="1:6" ht="6.75" customHeight="1"/>
    <row r="4" spans="1:6" ht="33" customHeight="1">
      <c r="A4" s="11" t="s">
        <v>10</v>
      </c>
      <c r="B4" s="12" t="s">
        <v>11</v>
      </c>
      <c r="C4" s="12" t="s">
        <v>12</v>
      </c>
      <c r="D4" s="11" t="s">
        <v>4</v>
      </c>
      <c r="E4" s="11" t="s">
        <v>5</v>
      </c>
      <c r="F4" s="12" t="s">
        <v>13</v>
      </c>
    </row>
    <row r="5" spans="1:6" ht="18" customHeight="1">
      <c r="A5" s="86"/>
      <c r="B5" s="87"/>
      <c r="C5" s="88"/>
      <c r="D5" s="89"/>
      <c r="E5" s="87"/>
      <c r="F5" s="88"/>
    </row>
    <row r="6" spans="1:6" ht="18" customHeight="1">
      <c r="A6" s="86"/>
      <c r="B6" s="87"/>
      <c r="C6" s="88"/>
      <c r="D6" s="89"/>
      <c r="E6" s="87"/>
      <c r="F6" s="88"/>
    </row>
    <row r="7" spans="1:6" ht="18" customHeight="1">
      <c r="A7" s="86"/>
      <c r="B7" s="87"/>
      <c r="C7" s="88"/>
      <c r="D7" s="89"/>
      <c r="E7" s="87"/>
      <c r="F7" s="88"/>
    </row>
    <row r="8" spans="1:6" ht="18" customHeight="1">
      <c r="A8" s="86"/>
      <c r="B8" s="87"/>
      <c r="C8" s="88"/>
      <c r="D8" s="89"/>
      <c r="E8" s="87"/>
      <c r="F8" s="88"/>
    </row>
    <row r="9" spans="1:6" ht="18" customHeight="1">
      <c r="A9" s="86"/>
      <c r="B9" s="87"/>
      <c r="C9" s="88"/>
      <c r="D9" s="89"/>
      <c r="E9" s="87"/>
      <c r="F9" s="88"/>
    </row>
    <row r="10" spans="1:6" ht="18" customHeight="1">
      <c r="A10" s="9" t="s">
        <v>6</v>
      </c>
      <c r="B10" s="13"/>
      <c r="C10" s="39">
        <f>SUM(C5:C9)</f>
        <v>0</v>
      </c>
      <c r="D10" s="13"/>
      <c r="E10" s="13"/>
      <c r="F10" s="39">
        <f>SUM(F5:F9)</f>
        <v>0</v>
      </c>
    </row>
    <row r="11" spans="1:6" ht="7.5" customHeight="1"/>
    <row r="12" spans="1:6" ht="6" customHeight="1"/>
    <row r="13" spans="1:6" ht="31.5">
      <c r="A13" s="175" t="s">
        <v>14</v>
      </c>
      <c r="B13" s="175"/>
      <c r="C13" s="175"/>
      <c r="D13" s="175"/>
      <c r="E13" s="175"/>
      <c r="F13" s="175"/>
    </row>
    <row r="14" spans="1:6" ht="3" customHeight="1"/>
    <row r="15" spans="1:6" ht="30">
      <c r="A15" s="11" t="s">
        <v>15</v>
      </c>
      <c r="B15" s="12" t="s">
        <v>11</v>
      </c>
      <c r="C15" s="12" t="s">
        <v>12</v>
      </c>
      <c r="D15" s="11" t="s">
        <v>4</v>
      </c>
      <c r="E15" s="11" t="s">
        <v>5</v>
      </c>
      <c r="F15" s="12" t="s">
        <v>13</v>
      </c>
    </row>
    <row r="16" spans="1:6" ht="18" customHeight="1">
      <c r="A16" s="86"/>
      <c r="B16" s="87"/>
      <c r="C16" s="88"/>
      <c r="D16" s="89"/>
      <c r="E16" s="87"/>
      <c r="F16" s="88"/>
    </row>
    <row r="17" spans="1:6" ht="18" customHeight="1">
      <c r="A17" s="86"/>
      <c r="B17" s="87"/>
      <c r="C17" s="88"/>
      <c r="D17" s="89"/>
      <c r="E17" s="87"/>
      <c r="F17" s="88"/>
    </row>
    <row r="18" spans="1:6" ht="18" customHeight="1">
      <c r="A18" s="86"/>
      <c r="B18" s="87"/>
      <c r="C18" s="88"/>
      <c r="D18" s="89"/>
      <c r="E18" s="87"/>
      <c r="F18" s="88"/>
    </row>
    <row r="19" spans="1:6" ht="18" customHeight="1">
      <c r="A19" s="86"/>
      <c r="B19" s="87"/>
      <c r="C19" s="88"/>
      <c r="D19" s="89"/>
      <c r="E19" s="87"/>
      <c r="F19" s="88"/>
    </row>
    <row r="20" spans="1:6" ht="18" customHeight="1">
      <c r="A20" s="86"/>
      <c r="B20" s="87"/>
      <c r="C20" s="88"/>
      <c r="D20" s="89"/>
      <c r="E20" s="87"/>
      <c r="F20" s="88"/>
    </row>
    <row r="21" spans="1:6" ht="18" customHeight="1">
      <c r="A21" s="9" t="s">
        <v>6</v>
      </c>
      <c r="B21" s="13"/>
      <c r="C21" s="39">
        <f>SUM(C16:C20)</f>
        <v>0</v>
      </c>
      <c r="D21" s="13"/>
      <c r="E21" s="13"/>
      <c r="F21" s="39">
        <f>SUM(F16:F20)</f>
        <v>0</v>
      </c>
    </row>
    <row r="22" spans="1:6" ht="5.25" customHeight="1"/>
    <row r="23" spans="1:6" ht="5.25" customHeight="1"/>
    <row r="24" spans="1:6" ht="31.5">
      <c r="A24" s="185" t="s">
        <v>357</v>
      </c>
      <c r="B24" s="185"/>
      <c r="C24" s="185"/>
      <c r="D24" s="185"/>
      <c r="E24" s="185"/>
      <c r="F24" s="185"/>
    </row>
    <row r="25" spans="1:6" ht="6" customHeight="1"/>
    <row r="26" spans="1:6">
      <c r="A26" s="10" t="s">
        <v>16</v>
      </c>
    </row>
    <row r="27" spans="1:6" ht="3" customHeight="1"/>
    <row r="28" spans="1:6">
      <c r="A28" s="181" t="s">
        <v>17</v>
      </c>
      <c r="B28" s="181"/>
      <c r="C28" s="181"/>
      <c r="D28" s="181"/>
      <c r="E28" s="181"/>
      <c r="F28" s="11" t="s">
        <v>18</v>
      </c>
    </row>
    <row r="29" spans="1:6" ht="18" customHeight="1">
      <c r="A29" s="182"/>
      <c r="B29" s="183"/>
      <c r="C29" s="183"/>
      <c r="D29" s="183"/>
      <c r="E29" s="184"/>
      <c r="F29" s="88"/>
    </row>
    <row r="30" spans="1:6" ht="18" customHeight="1">
      <c r="A30" s="182"/>
      <c r="B30" s="183"/>
      <c r="C30" s="183"/>
      <c r="D30" s="183"/>
      <c r="E30" s="184"/>
      <c r="F30" s="88"/>
    </row>
    <row r="31" spans="1:6" ht="18" customHeight="1">
      <c r="A31" s="180"/>
      <c r="B31" s="180"/>
      <c r="C31" s="180"/>
      <c r="D31" s="180"/>
      <c r="E31" s="180"/>
      <c r="F31" s="88"/>
    </row>
    <row r="32" spans="1:6" ht="18" customHeight="1">
      <c r="A32" s="180"/>
      <c r="B32" s="180"/>
      <c r="C32" s="180"/>
      <c r="D32" s="180"/>
      <c r="E32" s="180"/>
      <c r="F32" s="88"/>
    </row>
    <row r="33" spans="1:6" ht="18" customHeight="1">
      <c r="A33" s="180"/>
      <c r="B33" s="180"/>
      <c r="C33" s="180"/>
      <c r="D33" s="180"/>
      <c r="E33" s="180"/>
      <c r="F33" s="88"/>
    </row>
    <row r="34" spans="1:6" ht="18" customHeight="1">
      <c r="A34" s="98" t="s">
        <v>426</v>
      </c>
      <c r="B34" s="1"/>
      <c r="F34" s="39">
        <f>SUM(F29:F33)</f>
        <v>0</v>
      </c>
    </row>
    <row r="35" spans="1:6" ht="3.75" customHeight="1"/>
    <row r="36" spans="1:6" ht="3.75" customHeight="1"/>
    <row r="37" spans="1:6" ht="3.75" customHeight="1"/>
    <row r="38" spans="1:6">
      <c r="A38" s="10" t="s">
        <v>19</v>
      </c>
    </row>
    <row r="39" spans="1:6" ht="4.5" customHeight="1"/>
    <row r="40" spans="1:6">
      <c r="A40" s="181" t="s">
        <v>17</v>
      </c>
      <c r="B40" s="181"/>
      <c r="C40" s="181"/>
      <c r="D40" s="181"/>
      <c r="E40" s="181"/>
      <c r="F40" s="11" t="s">
        <v>18</v>
      </c>
    </row>
    <row r="41" spans="1:6" ht="18" customHeight="1">
      <c r="A41" s="180"/>
      <c r="B41" s="180"/>
      <c r="C41" s="180"/>
      <c r="D41" s="180"/>
      <c r="E41" s="180"/>
      <c r="F41" s="88"/>
    </row>
    <row r="42" spans="1:6" ht="18" customHeight="1">
      <c r="A42" s="182"/>
      <c r="B42" s="183"/>
      <c r="C42" s="183"/>
      <c r="D42" s="183"/>
      <c r="E42" s="184"/>
      <c r="F42" s="88"/>
    </row>
    <row r="43" spans="1:6" ht="18" customHeight="1">
      <c r="A43" s="180"/>
      <c r="B43" s="180"/>
      <c r="C43" s="180"/>
      <c r="D43" s="180"/>
      <c r="E43" s="180"/>
      <c r="F43" s="88"/>
    </row>
    <row r="44" spans="1:6" ht="18" customHeight="1">
      <c r="A44" s="180"/>
      <c r="B44" s="180"/>
      <c r="C44" s="180"/>
      <c r="D44" s="180"/>
      <c r="E44" s="180"/>
      <c r="F44" s="88"/>
    </row>
    <row r="45" spans="1:6" ht="18" customHeight="1">
      <c r="A45" s="180"/>
      <c r="B45" s="180"/>
      <c r="C45" s="180"/>
      <c r="D45" s="180"/>
      <c r="E45" s="180"/>
      <c r="F45" s="88"/>
    </row>
    <row r="46" spans="1:6" ht="18" customHeight="1">
      <c r="A46" s="98" t="s">
        <v>427</v>
      </c>
      <c r="B46" s="1"/>
      <c r="F46" s="39">
        <f>SUM(F41:F45)</f>
        <v>0</v>
      </c>
    </row>
    <row r="47" spans="1:6" ht="3.75" customHeight="1"/>
    <row r="48" spans="1:6" ht="3" customHeight="1"/>
    <row r="49" spans="1:6" ht="4.5" customHeight="1"/>
    <row r="50" spans="1:6">
      <c r="A50" s="10" t="s">
        <v>20</v>
      </c>
    </row>
    <row r="51" spans="1:6" ht="6" customHeight="1"/>
    <row r="52" spans="1:6">
      <c r="A52" s="181" t="s">
        <v>17</v>
      </c>
      <c r="B52" s="181"/>
      <c r="C52" s="181"/>
      <c r="D52" s="181"/>
      <c r="E52" s="181"/>
      <c r="F52" s="11" t="s">
        <v>18</v>
      </c>
    </row>
    <row r="53" spans="1:6" ht="18" customHeight="1">
      <c r="A53" s="180"/>
      <c r="B53" s="180"/>
      <c r="C53" s="180"/>
      <c r="D53" s="180"/>
      <c r="E53" s="180"/>
      <c r="F53" s="88"/>
    </row>
    <row r="54" spans="1:6" ht="18" customHeight="1">
      <c r="A54" s="182"/>
      <c r="B54" s="183"/>
      <c r="C54" s="183"/>
      <c r="D54" s="183"/>
      <c r="E54" s="184"/>
      <c r="F54" s="88"/>
    </row>
    <row r="55" spans="1:6" ht="18" customHeight="1">
      <c r="A55" s="180"/>
      <c r="B55" s="180"/>
      <c r="C55" s="180"/>
      <c r="D55" s="180"/>
      <c r="E55" s="180"/>
      <c r="F55" s="88"/>
    </row>
    <row r="56" spans="1:6" ht="18" customHeight="1">
      <c r="A56" s="180"/>
      <c r="B56" s="180"/>
      <c r="C56" s="180"/>
      <c r="D56" s="180"/>
      <c r="E56" s="180"/>
      <c r="F56" s="88"/>
    </row>
    <row r="57" spans="1:6" ht="18" customHeight="1">
      <c r="A57" s="180"/>
      <c r="B57" s="180"/>
      <c r="C57" s="180"/>
      <c r="D57" s="180"/>
      <c r="E57" s="180"/>
      <c r="F57" s="88"/>
    </row>
    <row r="58" spans="1:6" ht="18" customHeight="1">
      <c r="A58" s="98" t="s">
        <v>428</v>
      </c>
      <c r="B58" s="1"/>
      <c r="F58" s="39">
        <f>SUM(F53:F57)</f>
        <v>0</v>
      </c>
    </row>
  </sheetData>
  <sheetProtection sheet="1" objects="1" scenarios="1" selectLockedCells="1"/>
  <mergeCells count="21">
    <mergeCell ref="A41:E41"/>
    <mergeCell ref="A56:E56"/>
    <mergeCell ref="A44:E44"/>
    <mergeCell ref="A45:E45"/>
    <mergeCell ref="A43:E43"/>
    <mergeCell ref="A42:E42"/>
    <mergeCell ref="A2:F2"/>
    <mergeCell ref="A13:F13"/>
    <mergeCell ref="A24:F24"/>
    <mergeCell ref="A40:E40"/>
    <mergeCell ref="A28:E28"/>
    <mergeCell ref="A33:E33"/>
    <mergeCell ref="A29:E29"/>
    <mergeCell ref="A30:E30"/>
    <mergeCell ref="A31:E31"/>
    <mergeCell ref="A32:E32"/>
    <mergeCell ref="A57:E57"/>
    <mergeCell ref="A52:E52"/>
    <mergeCell ref="A53:E53"/>
    <mergeCell ref="A54:E54"/>
    <mergeCell ref="A55:E55"/>
  </mergeCells>
  <phoneticPr fontId="12" type="noConversion"/>
  <conditionalFormatting sqref="C10 F10 C21 F21 F34 F46 F58">
    <cfRule type="cellIs" dxfId="8" priority="1" stopIfTrue="1" operator="notEqual">
      <formula>0</formula>
    </cfRule>
  </conditionalFormatting>
  <pageMargins left="0.7" right="0.7" top="0.5" bottom="0.75" header="0.3" footer="0.3"/>
  <pageSetup scale="80" orientation="portrait" horizontalDpi="1200" verticalDpi="1200" r:id="rId1"/>
  <headerFooter>
    <oddFooter>&amp;C
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38"/>
  <sheetViews>
    <sheetView zoomScaleNormal="100" workbookViewId="0">
      <selection activeCell="H23" sqref="H23"/>
    </sheetView>
  </sheetViews>
  <sheetFormatPr defaultRowHeight="15"/>
  <cols>
    <col min="2" max="3" width="3.28515625" customWidth="1"/>
    <col min="4" max="4" width="11" customWidth="1"/>
    <col min="5" max="6" width="12.5703125" bestFit="1" customWidth="1"/>
    <col min="8" max="8" width="12.7109375" style="20" customWidth="1"/>
  </cols>
  <sheetData>
    <row r="1" spans="1:11">
      <c r="D1" s="46" t="str">
        <f>IF(ISBLANK(Settings!$B$4),"",Settings!$B$4)</f>
        <v/>
      </c>
    </row>
    <row r="2" spans="1:11" ht="31.5">
      <c r="A2" s="175" t="s">
        <v>331</v>
      </c>
      <c r="B2" s="175"/>
      <c r="C2" s="175"/>
      <c r="D2" s="175"/>
      <c r="E2" s="175"/>
      <c r="F2" s="175"/>
      <c r="G2" s="175"/>
      <c r="H2" s="175"/>
      <c r="I2" s="175"/>
    </row>
    <row r="3" spans="1:11" ht="18" customHeight="1">
      <c r="A3" s="153" t="s">
        <v>441</v>
      </c>
      <c r="B3" s="153"/>
      <c r="C3" s="14"/>
      <c r="D3" s="14"/>
      <c r="E3" s="186"/>
      <c r="F3" s="187"/>
      <c r="G3" s="187"/>
      <c r="H3" s="25"/>
      <c r="I3" s="23"/>
      <c r="J3" s="14"/>
      <c r="K3" s="14"/>
    </row>
    <row r="4" spans="1:11" ht="31.5">
      <c r="A4" s="38" t="str">
        <f>"Year Ended "&amp;TEXT(Settings!$B$2,"mmmm dd, yyyy")</f>
        <v>Year Ended June 30, 2019</v>
      </c>
      <c r="B4" s="18"/>
      <c r="C4" s="18"/>
      <c r="D4" s="18"/>
      <c r="E4" s="18"/>
      <c r="F4" s="18"/>
      <c r="G4" s="18"/>
      <c r="H4" s="19"/>
      <c r="I4" s="18"/>
    </row>
    <row r="7" spans="1:11" ht="18" customHeight="1">
      <c r="B7" t="s">
        <v>113</v>
      </c>
      <c r="E7" s="32">
        <f>Settings!B1</f>
        <v>43282</v>
      </c>
      <c r="H7" s="90"/>
    </row>
    <row r="8" spans="1:11">
      <c r="H8" s="21"/>
    </row>
    <row r="10" spans="1:11">
      <c r="B10" t="s">
        <v>34</v>
      </c>
    </row>
    <row r="11" spans="1:11">
      <c r="C11" t="s">
        <v>35</v>
      </c>
    </row>
    <row r="12" spans="1:11" ht="18" customHeight="1">
      <c r="D12" t="s">
        <v>36</v>
      </c>
      <c r="H12" s="90"/>
    </row>
    <row r="13" spans="1:11" ht="18" customHeight="1">
      <c r="D13" t="s">
        <v>37</v>
      </c>
      <c r="H13" s="91"/>
    </row>
    <row r="14" spans="1:11">
      <c r="D14" t="s">
        <v>332</v>
      </c>
      <c r="H14" s="40">
        <f>SUM(H12:H13)</f>
        <v>0</v>
      </c>
    </row>
    <row r="15" spans="1:11">
      <c r="C15" t="s">
        <v>38</v>
      </c>
    </row>
    <row r="16" spans="1:11" ht="18" customHeight="1">
      <c r="D16" t="s">
        <v>39</v>
      </c>
      <c r="H16" s="90"/>
    </row>
    <row r="17" spans="2:8" ht="18" customHeight="1">
      <c r="D17" t="s">
        <v>40</v>
      </c>
      <c r="H17" s="91"/>
    </row>
    <row r="18" spans="2:8" ht="18" customHeight="1">
      <c r="D18" t="s">
        <v>332</v>
      </c>
      <c r="H18" s="40">
        <f>SUM(H16:H17)</f>
        <v>0</v>
      </c>
    </row>
    <row r="19" spans="2:8" ht="18" customHeight="1">
      <c r="B19" t="s">
        <v>41</v>
      </c>
      <c r="H19" s="41">
        <f>H14+H18</f>
        <v>0</v>
      </c>
    </row>
    <row r="22" spans="2:8">
      <c r="B22" t="s">
        <v>42</v>
      </c>
    </row>
    <row r="23" spans="2:8" ht="18" customHeight="1">
      <c r="C23" t="s">
        <v>434</v>
      </c>
      <c r="H23" s="90"/>
    </row>
    <row r="24" spans="2:8" ht="18" customHeight="1">
      <c r="C24" t="s">
        <v>435</v>
      </c>
      <c r="H24" s="91"/>
    </row>
    <row r="25" spans="2:8" ht="18" customHeight="1">
      <c r="B25" t="s">
        <v>43</v>
      </c>
      <c r="H25" s="42">
        <f>SUM(H23:H24)</f>
        <v>0</v>
      </c>
    </row>
    <row r="27" spans="2:8">
      <c r="B27" t="s">
        <v>406</v>
      </c>
      <c r="H27" s="145"/>
    </row>
    <row r="29" spans="2:8" ht="18" customHeight="1" thickBot="1">
      <c r="B29" t="s">
        <v>114</v>
      </c>
      <c r="E29" s="32">
        <f>Settings!B2</f>
        <v>43646</v>
      </c>
      <c r="H29" s="43">
        <f>H7+H19-H25+H27</f>
        <v>0</v>
      </c>
    </row>
    <row r="30" spans="2:8" ht="15.75" thickTop="1"/>
    <row r="33" spans="4:8" s="15" customFormat="1">
      <c r="D33" s="15" t="s">
        <v>335</v>
      </c>
      <c r="H33" s="21"/>
    </row>
    <row r="34" spans="4:8" s="15" customFormat="1">
      <c r="D34" s="15" t="s">
        <v>336</v>
      </c>
      <c r="H34" s="21"/>
    </row>
    <row r="35" spans="4:8" s="15" customFormat="1">
      <c r="H35" s="21"/>
    </row>
    <row r="36" spans="4:8" s="15" customFormat="1">
      <c r="D36" s="15" t="s">
        <v>337</v>
      </c>
      <c r="H36" s="21"/>
    </row>
    <row r="37" spans="4:8" s="15" customFormat="1">
      <c r="D37" s="15" t="s">
        <v>385</v>
      </c>
      <c r="H37" s="21"/>
    </row>
    <row r="38" spans="4:8" s="15" customFormat="1">
      <c r="H38" s="21"/>
    </row>
  </sheetData>
  <sheetProtection sheet="1" objects="1" scenarios="1" selectLockedCells="1"/>
  <mergeCells count="2">
    <mergeCell ref="A2:I2"/>
    <mergeCell ref="E3:G3"/>
  </mergeCells>
  <phoneticPr fontId="12" type="noConversion"/>
  <conditionalFormatting sqref="H14 H18:H19 H25 H29">
    <cfRule type="cellIs" dxfId="7" priority="1" stopIfTrue="1" operator="notEqual">
      <formula>0</formula>
    </cfRule>
  </conditionalFormatting>
  <pageMargins left="0.7" right="0.7" top="0.75" bottom="0.75" header="0.3" footer="0.3"/>
  <pageSetup scale="99" orientation="portrait" horizontalDpi="1200" verticalDpi="1200" r:id="rId1"/>
  <headerFooter>
    <oddFooter>&amp;C5</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I33"/>
  <sheetViews>
    <sheetView zoomScaleNormal="100" workbookViewId="0">
      <selection activeCell="H15" sqref="H15"/>
    </sheetView>
  </sheetViews>
  <sheetFormatPr defaultRowHeight="15"/>
  <cols>
    <col min="2" max="3" width="3.28515625" customWidth="1"/>
    <col min="4" max="4" width="11" customWidth="1"/>
    <col min="5" max="6" width="12.5703125" bestFit="1" customWidth="1"/>
    <col min="8" max="8" width="12.7109375" style="20" customWidth="1"/>
  </cols>
  <sheetData>
    <row r="1" spans="1:9">
      <c r="D1" s="46" t="str">
        <f>IF(ISBLANK(Settings!$B$4),"",Settings!$B$4)</f>
        <v/>
      </c>
    </row>
    <row r="2" spans="1:9" ht="31.5">
      <c r="A2" s="175" t="s">
        <v>330</v>
      </c>
      <c r="B2" s="175"/>
      <c r="C2" s="175"/>
      <c r="D2" s="175"/>
      <c r="E2" s="175"/>
      <c r="F2" s="175"/>
      <c r="G2" s="175"/>
      <c r="H2" s="175"/>
      <c r="I2" s="175"/>
    </row>
    <row r="3" spans="1:9" ht="31.5">
      <c r="A3" s="38" t="str">
        <f>"Year Ended "&amp;TEXT(Settings!$B$2,"mmmm dd, yyyy")</f>
        <v>Year Ended June 30, 2019</v>
      </c>
      <c r="B3" s="18"/>
      <c r="C3" s="18"/>
      <c r="D3" s="18"/>
      <c r="E3" s="18"/>
      <c r="F3" s="18"/>
      <c r="G3" s="18"/>
      <c r="H3" s="19"/>
      <c r="I3" s="18"/>
    </row>
    <row r="6" spans="1:9" ht="18" customHeight="1">
      <c r="B6" t="s">
        <v>113</v>
      </c>
      <c r="E6" s="32">
        <f>Settings!B1</f>
        <v>43282</v>
      </c>
      <c r="H6" s="90"/>
    </row>
    <row r="7" spans="1:9">
      <c r="H7" s="21"/>
    </row>
    <row r="9" spans="1:9">
      <c r="B9" t="s">
        <v>34</v>
      </c>
    </row>
    <row r="10" spans="1:9">
      <c r="C10" t="s">
        <v>35</v>
      </c>
    </row>
    <row r="11" spans="1:9" ht="18" customHeight="1">
      <c r="D11" t="s">
        <v>36</v>
      </c>
      <c r="H11" s="90"/>
    </row>
    <row r="12" spans="1:9" ht="18" customHeight="1">
      <c r="D12" t="s">
        <v>37</v>
      </c>
      <c r="H12" s="91"/>
    </row>
    <row r="13" spans="1:9" ht="18" customHeight="1">
      <c r="D13" t="s">
        <v>69</v>
      </c>
      <c r="H13" s="40">
        <f>SUM(H11:H12)</f>
        <v>0</v>
      </c>
    </row>
    <row r="14" spans="1:9">
      <c r="C14" t="s">
        <v>38</v>
      </c>
    </row>
    <row r="15" spans="1:9" ht="18" customHeight="1">
      <c r="D15" t="s">
        <v>39</v>
      </c>
      <c r="H15" s="90"/>
    </row>
    <row r="16" spans="1:9" ht="18" customHeight="1">
      <c r="D16" t="s">
        <v>40</v>
      </c>
      <c r="H16" s="91"/>
    </row>
    <row r="17" spans="2:8" ht="18" customHeight="1">
      <c r="D17" t="s">
        <v>70</v>
      </c>
      <c r="H17" s="40">
        <f>SUM(H15:H16)</f>
        <v>0</v>
      </c>
    </row>
    <row r="18" spans="2:8" ht="18" customHeight="1">
      <c r="B18" t="s">
        <v>41</v>
      </c>
      <c r="H18" s="41">
        <f>H13+H17</f>
        <v>0</v>
      </c>
    </row>
    <row r="21" spans="2:8">
      <c r="B21" t="s">
        <v>42</v>
      </c>
    </row>
    <row r="22" spans="2:8" ht="18" customHeight="1">
      <c r="C22" t="s">
        <v>434</v>
      </c>
      <c r="H22" s="90"/>
    </row>
    <row r="23" spans="2:8" ht="18" customHeight="1">
      <c r="C23" t="s">
        <v>435</v>
      </c>
      <c r="H23" s="91"/>
    </row>
    <row r="24" spans="2:8" ht="18" customHeight="1">
      <c r="B24" t="s">
        <v>43</v>
      </c>
      <c r="H24" s="42">
        <f>SUM(H22:H23)</f>
        <v>0</v>
      </c>
    </row>
    <row r="26" spans="2:8">
      <c r="B26" t="s">
        <v>406</v>
      </c>
      <c r="H26" s="145"/>
    </row>
    <row r="28" spans="2:8" ht="18" customHeight="1" thickBot="1">
      <c r="B28" t="s">
        <v>114</v>
      </c>
      <c r="E28" s="32">
        <f>Settings!B2</f>
        <v>43646</v>
      </c>
      <c r="H28" s="43">
        <f>H6+H18-H24+H26</f>
        <v>0</v>
      </c>
    </row>
    <row r="29" spans="2:8" ht="15.75" thickTop="1"/>
    <row r="32" spans="2:8">
      <c r="C32" t="s">
        <v>71</v>
      </c>
      <c r="D32" t="s">
        <v>72</v>
      </c>
    </row>
    <row r="33" spans="3:4">
      <c r="C33" t="s">
        <v>73</v>
      </c>
      <c r="D33" t="s">
        <v>74</v>
      </c>
    </row>
  </sheetData>
  <sheetProtection sheet="1" objects="1" scenarios="1" selectLockedCells="1"/>
  <mergeCells count="1">
    <mergeCell ref="A2:I2"/>
  </mergeCells>
  <conditionalFormatting sqref="H13 H17:H18 H24 H28">
    <cfRule type="cellIs" dxfId="6" priority="1" stopIfTrue="1" operator="notEqual">
      <formula>0</formula>
    </cfRule>
  </conditionalFormatting>
  <pageMargins left="0.7" right="0.7" top="0.75" bottom="0.75" header="0.3" footer="0.3"/>
  <pageSetup orientation="portrait" horizontalDpi="1200" verticalDpi="1200" r:id="rId1"/>
  <headerFooter>
    <oddFooter>&amp;C6</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1">
    <pageSetUpPr fitToPage="1"/>
  </sheetPr>
  <dimension ref="A1:K46"/>
  <sheetViews>
    <sheetView zoomScaleNormal="100" workbookViewId="0">
      <pane ySplit="2" topLeftCell="A3" activePane="bottomLeft" state="frozen"/>
      <selection pane="bottomLeft" activeCell="B46" sqref="B46:I46"/>
    </sheetView>
  </sheetViews>
  <sheetFormatPr defaultRowHeight="15"/>
  <cols>
    <col min="1" max="1" width="3.28515625" customWidth="1"/>
    <col min="2" max="2" width="3.7109375" customWidth="1"/>
    <col min="3" max="3" width="5.7109375" customWidth="1"/>
    <col min="4" max="4" width="10.28515625" customWidth="1"/>
    <col min="5" max="6" width="12.5703125" bestFit="1" customWidth="1"/>
    <col min="7" max="7" width="13.42578125" customWidth="1"/>
    <col min="8" max="8" width="2.140625" style="15" customWidth="1"/>
    <col min="9" max="9" width="13.28515625" style="20" bestFit="1" customWidth="1"/>
  </cols>
  <sheetData>
    <row r="1" spans="1:11">
      <c r="E1" s="46" t="str">
        <f>IF(ISBLANK(Settings!$B$4),"",Settings!$B$4)</f>
        <v/>
      </c>
    </row>
    <row r="2" spans="1:11" ht="31.5">
      <c r="A2" s="175" t="s">
        <v>431</v>
      </c>
      <c r="B2" s="175"/>
      <c r="C2" s="175"/>
      <c r="D2" s="175"/>
      <c r="E2" s="175"/>
      <c r="F2" s="175"/>
      <c r="G2" s="175"/>
      <c r="H2" s="175"/>
      <c r="I2" s="175"/>
      <c r="J2" s="22"/>
      <c r="K2" s="22"/>
    </row>
    <row r="3" spans="1:11" ht="18" customHeight="1">
      <c r="A3" s="14"/>
      <c r="B3" s="153" t="s">
        <v>430</v>
      </c>
      <c r="C3" s="14"/>
      <c r="D3" s="14"/>
      <c r="E3" s="186"/>
      <c r="F3" s="187"/>
      <c r="G3" s="187"/>
      <c r="H3" s="25"/>
      <c r="I3" s="23"/>
      <c r="J3" s="14"/>
      <c r="K3" s="14"/>
    </row>
    <row r="5" spans="1:11" ht="18" customHeight="1">
      <c r="B5" t="s">
        <v>115</v>
      </c>
      <c r="E5" s="32">
        <f>Settings!B1</f>
        <v>43282</v>
      </c>
      <c r="I5" s="90"/>
    </row>
    <row r="6" spans="1:11">
      <c r="I6" s="21"/>
    </row>
    <row r="8" spans="1:11">
      <c r="B8" t="s">
        <v>34</v>
      </c>
    </row>
    <row r="9" spans="1:11" ht="18" customHeight="1">
      <c r="C9" t="s">
        <v>45</v>
      </c>
      <c r="I9" s="90"/>
    </row>
    <row r="10" spans="1:11" ht="18" customHeight="1">
      <c r="C10" t="s">
        <v>46</v>
      </c>
      <c r="I10" s="91"/>
    </row>
    <row r="11" spans="1:11" ht="18" customHeight="1">
      <c r="C11" t="s">
        <v>47</v>
      </c>
      <c r="I11" s="91"/>
    </row>
    <row r="12" spans="1:11" ht="18" customHeight="1">
      <c r="C12" t="s">
        <v>48</v>
      </c>
      <c r="I12" s="91"/>
    </row>
    <row r="13" spans="1:11" ht="18" customHeight="1">
      <c r="C13" t="s">
        <v>49</v>
      </c>
      <c r="I13" s="91"/>
    </row>
    <row r="14" spans="1:11">
      <c r="C14" t="s">
        <v>50</v>
      </c>
      <c r="I14" s="97"/>
    </row>
    <row r="15" spans="1:11" ht="18" customHeight="1">
      <c r="D15" s="192"/>
      <c r="E15" s="192"/>
      <c r="F15" s="192"/>
      <c r="G15" s="192"/>
      <c r="I15" s="90"/>
    </row>
    <row r="16" spans="1:11" ht="18" customHeight="1">
      <c r="D16" s="192"/>
      <c r="E16" s="192"/>
      <c r="F16" s="192"/>
      <c r="G16" s="192"/>
      <c r="I16" s="91"/>
    </row>
    <row r="17" spans="2:9">
      <c r="B17" t="s">
        <v>41</v>
      </c>
      <c r="I17" s="41">
        <f>SUM(I9:I16)</f>
        <v>0</v>
      </c>
    </row>
    <row r="18" spans="2:9">
      <c r="I18" s="24"/>
    </row>
    <row r="19" spans="2:9">
      <c r="I19" s="24"/>
    </row>
    <row r="20" spans="2:9">
      <c r="B20" t="s">
        <v>42</v>
      </c>
      <c r="I20" s="24"/>
    </row>
    <row r="21" spans="2:9" ht="18" customHeight="1">
      <c r="C21" t="s">
        <v>51</v>
      </c>
      <c r="I21" s="90"/>
    </row>
    <row r="22" spans="2:9" ht="18" customHeight="1">
      <c r="C22" t="s">
        <v>52</v>
      </c>
      <c r="I22" s="91"/>
    </row>
    <row r="23" spans="2:9" ht="18" customHeight="1">
      <c r="C23" t="s">
        <v>53</v>
      </c>
      <c r="I23" s="91"/>
    </row>
    <row r="24" spans="2:9" ht="18" customHeight="1">
      <c r="C24" t="s">
        <v>54</v>
      </c>
      <c r="I24" s="91"/>
    </row>
    <row r="25" spans="2:9" ht="18" customHeight="1">
      <c r="C25" t="s">
        <v>55</v>
      </c>
      <c r="I25" s="91"/>
    </row>
    <row r="26" spans="2:9" ht="18" customHeight="1">
      <c r="C26" t="s">
        <v>75</v>
      </c>
      <c r="I26" s="91"/>
    </row>
    <row r="27" spans="2:9" ht="18" customHeight="1">
      <c r="B27" t="s">
        <v>56</v>
      </c>
      <c r="I27" s="41">
        <f>SUM(I21:I26)</f>
        <v>0</v>
      </c>
    </row>
    <row r="28" spans="2:9">
      <c r="I28" s="24"/>
    </row>
    <row r="29" spans="2:9">
      <c r="I29" s="24"/>
    </row>
    <row r="30" spans="2:9" ht="18" customHeight="1" thickBot="1">
      <c r="B30" t="s">
        <v>114</v>
      </c>
      <c r="E30" s="32">
        <f>Settings!B2</f>
        <v>43646</v>
      </c>
      <c r="I30" s="44">
        <f>I5+I17-I27</f>
        <v>0</v>
      </c>
    </row>
    <row r="31" spans="2:9" ht="6" customHeight="1" thickTop="1"/>
    <row r="32" spans="2:9" ht="2.25" customHeight="1"/>
    <row r="33" spans="2:9" ht="3.75" customHeight="1"/>
    <row r="34" spans="2:9">
      <c r="C34" s="33" t="s">
        <v>71</v>
      </c>
      <c r="D34" t="s">
        <v>76</v>
      </c>
    </row>
    <row r="36" spans="2:9">
      <c r="C36" t="s">
        <v>122</v>
      </c>
      <c r="D36" t="s">
        <v>123</v>
      </c>
    </row>
    <row r="37" spans="2:9">
      <c r="D37" t="s">
        <v>120</v>
      </c>
    </row>
    <row r="39" spans="2:9" ht="18" customHeight="1">
      <c r="B39" t="s">
        <v>432</v>
      </c>
      <c r="F39" s="186"/>
      <c r="G39" s="187"/>
    </row>
    <row r="40" spans="2:9" ht="18" customHeight="1">
      <c r="B40" s="27"/>
      <c r="C40" t="s">
        <v>433</v>
      </c>
      <c r="F40" s="191"/>
      <c r="G40" s="191"/>
    </row>
    <row r="41" spans="2:9" ht="18" customHeight="1">
      <c r="B41" s="27"/>
      <c r="C41" t="str">
        <f>"Burials from "&amp;TEXT(Settings!$B$1,"m/d/yy")&amp;" to "&amp;TEXT(Settings!B2,"m/dd/yy")</f>
        <v>Burials from 7/1/18 to 6/30/19</v>
      </c>
      <c r="F41" s="155"/>
      <c r="G41" s="154"/>
    </row>
    <row r="42" spans="2:9">
      <c r="B42" s="27"/>
    </row>
    <row r="43" spans="2:9">
      <c r="B43" t="s">
        <v>443</v>
      </c>
    </row>
    <row r="44" spans="2:9">
      <c r="B44" s="188"/>
      <c r="C44" s="189"/>
      <c r="D44" s="189"/>
      <c r="E44" s="189"/>
      <c r="F44" s="189"/>
      <c r="G44" s="189"/>
      <c r="H44" s="189"/>
      <c r="I44" s="190"/>
    </row>
    <row r="45" spans="2:9">
      <c r="B45" s="188"/>
      <c r="C45" s="189"/>
      <c r="D45" s="189"/>
      <c r="E45" s="189"/>
      <c r="F45" s="189"/>
      <c r="G45" s="189"/>
      <c r="H45" s="189"/>
      <c r="I45" s="190"/>
    </row>
    <row r="46" spans="2:9">
      <c r="B46" s="188"/>
      <c r="C46" s="189"/>
      <c r="D46" s="189"/>
      <c r="E46" s="189"/>
      <c r="F46" s="189"/>
      <c r="G46" s="189"/>
      <c r="H46" s="189"/>
      <c r="I46" s="190"/>
    </row>
  </sheetData>
  <sheetProtection sheet="1" objects="1" scenarios="1" selectLockedCells="1"/>
  <mergeCells count="9">
    <mergeCell ref="A2:I2"/>
    <mergeCell ref="E3:G3"/>
    <mergeCell ref="F39:G39"/>
    <mergeCell ref="B45:I45"/>
    <mergeCell ref="B46:I46"/>
    <mergeCell ref="B44:I44"/>
    <mergeCell ref="F40:G40"/>
    <mergeCell ref="D15:G15"/>
    <mergeCell ref="D16:G16"/>
  </mergeCells>
  <phoneticPr fontId="12" type="noConversion"/>
  <conditionalFormatting sqref="I17 I27 I30">
    <cfRule type="cellIs" dxfId="5" priority="1" stopIfTrue="1" operator="notEqual">
      <formula>0</formula>
    </cfRule>
  </conditionalFormatting>
  <pageMargins left="0.7" right="0.7" top="0.75" bottom="0.75" header="0.3" footer="0.3"/>
  <pageSetup scale="96" orientation="portrait" horizontalDpi="1200" verticalDpi="1200" r:id="rId1"/>
  <headerFooter>
    <oddFooter>&amp;C7</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7</vt:i4>
      </vt:variant>
    </vt:vector>
  </HeadingPairs>
  <TitlesOfParts>
    <vt:vector size="22" baseType="lpstr">
      <vt:lpstr>Instructions</vt:lpstr>
      <vt:lpstr>Settings</vt:lpstr>
      <vt:lpstr>TitlePage</vt:lpstr>
      <vt:lpstr>Checklist</vt:lpstr>
      <vt:lpstr>ParishInvestSum</vt:lpstr>
      <vt:lpstr>Debt.Rec.CapitalExpend</vt:lpstr>
      <vt:lpstr>Endow</vt:lpstr>
      <vt:lpstr>DonorRestricted</vt:lpstr>
      <vt:lpstr>Cemetery</vt:lpstr>
      <vt:lpstr>PerpetualCare</vt:lpstr>
      <vt:lpstr>StmtOfRev</vt:lpstr>
      <vt:lpstr>InternalControls</vt:lpstr>
      <vt:lpstr>Signatures</vt:lpstr>
      <vt:lpstr>PaperVersion</vt:lpstr>
      <vt:lpstr>FinanceCouncil</vt:lpstr>
      <vt:lpstr>FinanceCouncil!Print_Area</vt:lpstr>
      <vt:lpstr>Instructions!Print_Area</vt:lpstr>
      <vt:lpstr>InternalControls!Print_Area</vt:lpstr>
      <vt:lpstr>ParishInvestSum!Print_Area</vt:lpstr>
      <vt:lpstr>FinanceCouncil!Print_Titles</vt:lpstr>
      <vt:lpstr>Instructions!Print_Titles</vt:lpstr>
      <vt:lpstr>PaperVersion!Print_Titles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Hoefferle, Franz</dc:creator>
  <cp:lastModifiedBy>Hoefferle, Franz</cp:lastModifiedBy>
  <cp:lastPrinted>2019-06-26T14:19:08Z</cp:lastPrinted>
  <dcterms:created xsi:type="dcterms:W3CDTF">2011-05-04T14:47:36Z</dcterms:created>
  <dcterms:modified xsi:type="dcterms:W3CDTF">2019-06-26T14:20:24Z</dcterms:modified>
</cp:coreProperties>
</file>