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284\Documents\PERSONAL\Smoking n Waldo\2021\"/>
    </mc:Choice>
  </mc:AlternateContent>
  <xr:revisionPtr revIDLastSave="0" documentId="8_{4CFBDE72-752D-43B4-856D-5B0F94AAAF5D}" xr6:coauthVersionLast="47" xr6:coauthVersionMax="47" xr10:uidLastSave="{00000000-0000-0000-0000-000000000000}"/>
  <bookViews>
    <workbookView xWindow="-108" yWindow="-108" windowWidth="23256" windowHeight="12576" xr2:uid="{5EBB2F1A-BE65-4DE8-9C2F-3FC93D1663AB}"/>
  </bookViews>
  <sheets>
    <sheet name="TOTAL" sheetId="1" r:id="rId1"/>
  </sheets>
  <externalReferences>
    <externalReference r:id="rId2"/>
  </externalReferences>
  <definedNames>
    <definedName name="_xlnm._FilterDatabase" localSheetId="0" hidden="1">TOTAL!$A$1:$L$37</definedName>
    <definedName name="PotentialScores">'[1]Potential Scores &amp; Weighting'!$A$2:$A$11</definedName>
    <definedName name="_xlnm.Print_Area" localSheetId="0">TOTAL!$A$1:$L$39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C2" i="1"/>
  <c r="D2" i="1" s="1"/>
  <c r="E2" i="1"/>
  <c r="F2" i="1" s="1"/>
  <c r="G2" i="1"/>
  <c r="K2" i="1" s="1"/>
  <c r="I2" i="1"/>
  <c r="J2" i="1" s="1"/>
  <c r="B3" i="1"/>
  <c r="C3" i="1"/>
  <c r="E3" i="1"/>
  <c r="G3" i="1"/>
  <c r="H3" i="1" s="1"/>
  <c r="I3" i="1"/>
  <c r="B4" i="1"/>
  <c r="C4" i="1"/>
  <c r="D4" i="1" s="1"/>
  <c r="E4" i="1"/>
  <c r="F4" i="1" s="1"/>
  <c r="G4" i="1"/>
  <c r="H4" i="1" s="1"/>
  <c r="I4" i="1"/>
  <c r="J4" i="1" s="1"/>
  <c r="K4" i="1"/>
  <c r="B5" i="1"/>
  <c r="C5" i="1"/>
  <c r="E5" i="1"/>
  <c r="G5" i="1"/>
  <c r="K5" i="1" s="1"/>
  <c r="I5" i="1"/>
  <c r="B6" i="1"/>
  <c r="C6" i="1"/>
  <c r="K6" i="1" s="1"/>
  <c r="E6" i="1"/>
  <c r="F6" i="1" s="1"/>
  <c r="G6" i="1"/>
  <c r="H6" i="1" s="1"/>
  <c r="I6" i="1"/>
  <c r="J6" i="1" s="1"/>
  <c r="B7" i="1"/>
  <c r="C7" i="1"/>
  <c r="E7" i="1"/>
  <c r="G7" i="1"/>
  <c r="I7" i="1"/>
  <c r="K7" i="1"/>
  <c r="B8" i="1"/>
  <c r="C8" i="1"/>
  <c r="D8" i="1" s="1"/>
  <c r="E8" i="1"/>
  <c r="K8" i="1" s="1"/>
  <c r="G8" i="1"/>
  <c r="H8" i="1" s="1"/>
  <c r="I8" i="1"/>
  <c r="J8" i="1" s="1"/>
  <c r="B9" i="1"/>
  <c r="C9" i="1"/>
  <c r="E9" i="1"/>
  <c r="F9" i="1" s="1"/>
  <c r="G9" i="1"/>
  <c r="I9" i="1"/>
  <c r="B10" i="1"/>
  <c r="C10" i="1"/>
  <c r="D10" i="1" s="1"/>
  <c r="E10" i="1"/>
  <c r="F10" i="1" s="1"/>
  <c r="G10" i="1"/>
  <c r="K10" i="1" s="1"/>
  <c r="I10" i="1"/>
  <c r="J10" i="1" s="1"/>
  <c r="B11" i="1"/>
  <c r="C11" i="1"/>
  <c r="E11" i="1"/>
  <c r="G11" i="1"/>
  <c r="H11" i="1" s="1"/>
  <c r="I11" i="1"/>
  <c r="B12" i="1"/>
  <c r="C12" i="1"/>
  <c r="D12" i="1" s="1"/>
  <c r="E12" i="1"/>
  <c r="F12" i="1" s="1"/>
  <c r="G12" i="1"/>
  <c r="H12" i="1" s="1"/>
  <c r="I12" i="1"/>
  <c r="J12" i="1" s="1"/>
  <c r="K12" i="1"/>
  <c r="B13" i="1"/>
  <c r="C13" i="1"/>
  <c r="E13" i="1"/>
  <c r="K13" i="1" s="1"/>
  <c r="G13" i="1"/>
  <c r="I13" i="1"/>
  <c r="J13" i="1" s="1"/>
  <c r="B14" i="1"/>
  <c r="C14" i="1"/>
  <c r="K14" i="1" s="1"/>
  <c r="E14" i="1"/>
  <c r="F14" i="1" s="1"/>
  <c r="G14" i="1"/>
  <c r="H14" i="1" s="1"/>
  <c r="I14" i="1"/>
  <c r="B15" i="1"/>
  <c r="C15" i="1"/>
  <c r="D15" i="1" s="1"/>
  <c r="E15" i="1"/>
  <c r="G15" i="1"/>
  <c r="I15" i="1"/>
  <c r="K15" i="1"/>
  <c r="B16" i="1"/>
  <c r="C16" i="1"/>
  <c r="E16" i="1"/>
  <c r="K16" i="1" s="1"/>
  <c r="G16" i="1"/>
  <c r="H16" i="1" s="1"/>
  <c r="I16" i="1"/>
  <c r="J16" i="1" s="1"/>
  <c r="B17" i="1"/>
  <c r="C17" i="1"/>
  <c r="E17" i="1"/>
  <c r="F17" i="1" s="1"/>
  <c r="G17" i="1"/>
  <c r="I17" i="1"/>
  <c r="B18" i="1"/>
  <c r="C18" i="1"/>
  <c r="D18" i="1" s="1"/>
  <c r="E18" i="1"/>
  <c r="G18" i="1"/>
  <c r="K18" i="1" s="1"/>
  <c r="I18" i="1"/>
  <c r="J18" i="1" s="1"/>
  <c r="B19" i="1"/>
  <c r="C19" i="1"/>
  <c r="E19" i="1"/>
  <c r="G19" i="1"/>
  <c r="H19" i="1" s="1"/>
  <c r="I19" i="1"/>
  <c r="B20" i="1"/>
  <c r="C20" i="1"/>
  <c r="D20" i="1" s="1"/>
  <c r="E20" i="1"/>
  <c r="F20" i="1" s="1"/>
  <c r="G20" i="1"/>
  <c r="H20" i="1" s="1"/>
  <c r="I20" i="1"/>
  <c r="J20" i="1" s="1"/>
  <c r="B21" i="1"/>
  <c r="C21" i="1"/>
  <c r="E21" i="1"/>
  <c r="K21" i="1" s="1"/>
  <c r="G21" i="1"/>
  <c r="I21" i="1"/>
  <c r="B22" i="1"/>
  <c r="C22" i="1"/>
  <c r="K22" i="1" s="1"/>
  <c r="E22" i="1"/>
  <c r="F22" i="1" s="1"/>
  <c r="G22" i="1"/>
  <c r="H22" i="1" s="1"/>
  <c r="I22" i="1"/>
  <c r="B23" i="1"/>
  <c r="C23" i="1"/>
  <c r="E23" i="1"/>
  <c r="G23" i="1"/>
  <c r="I23" i="1"/>
  <c r="K23" i="1"/>
  <c r="B24" i="1"/>
  <c r="C24" i="1"/>
  <c r="E24" i="1"/>
  <c r="K24" i="1" s="1"/>
  <c r="G24" i="1"/>
  <c r="H24" i="1" s="1"/>
  <c r="I24" i="1"/>
  <c r="J24" i="1" s="1"/>
  <c r="B25" i="1"/>
  <c r="C25" i="1"/>
  <c r="E25" i="1"/>
  <c r="K25" i="1" s="1"/>
  <c r="G25" i="1"/>
  <c r="I25" i="1"/>
  <c r="B26" i="1"/>
  <c r="C26" i="1"/>
  <c r="D26" i="1" s="1"/>
  <c r="E26" i="1"/>
  <c r="G26" i="1"/>
  <c r="K26" i="1" s="1"/>
  <c r="I26" i="1"/>
  <c r="J26" i="1" s="1"/>
  <c r="B27" i="1"/>
  <c r="C27" i="1"/>
  <c r="E27" i="1"/>
  <c r="G27" i="1"/>
  <c r="K27" i="1" s="1"/>
  <c r="I27" i="1"/>
  <c r="B28" i="1"/>
  <c r="C28" i="1"/>
  <c r="D28" i="1" s="1"/>
  <c r="E28" i="1"/>
  <c r="F28" i="1" s="1"/>
  <c r="G28" i="1"/>
  <c r="I28" i="1"/>
  <c r="J28" i="1" s="1"/>
  <c r="B29" i="1"/>
  <c r="C29" i="1"/>
  <c r="E29" i="1"/>
  <c r="K29" i="1" s="1"/>
  <c r="G29" i="1"/>
  <c r="I29" i="1"/>
  <c r="B30" i="1"/>
  <c r="C30" i="1"/>
  <c r="K30" i="1" s="1"/>
  <c r="E30" i="1"/>
  <c r="F30" i="1" s="1"/>
  <c r="G30" i="1"/>
  <c r="H30" i="1" s="1"/>
  <c r="I30" i="1"/>
  <c r="B31" i="1"/>
  <c r="C31" i="1"/>
  <c r="E31" i="1"/>
  <c r="F31" i="1" s="1"/>
  <c r="G31" i="1"/>
  <c r="I31" i="1"/>
  <c r="K31" i="1"/>
  <c r="B32" i="1"/>
  <c r="C32" i="1"/>
  <c r="E32" i="1"/>
  <c r="K32" i="1" s="1"/>
  <c r="G32" i="1"/>
  <c r="H32" i="1" s="1"/>
  <c r="I32" i="1"/>
  <c r="J32" i="1" s="1"/>
  <c r="B33" i="1"/>
  <c r="C33" i="1"/>
  <c r="E33" i="1"/>
  <c r="K33" i="1" s="1"/>
  <c r="G33" i="1"/>
  <c r="H33" i="1" s="1"/>
  <c r="I33" i="1"/>
  <c r="B34" i="1"/>
  <c r="C34" i="1"/>
  <c r="D34" i="1" s="1"/>
  <c r="E34" i="1"/>
  <c r="G34" i="1"/>
  <c r="K34" i="1" s="1"/>
  <c r="I34" i="1"/>
  <c r="J34" i="1" s="1"/>
  <c r="B35" i="1"/>
  <c r="C35" i="1"/>
  <c r="E35" i="1"/>
  <c r="F35" i="1"/>
  <c r="G35" i="1"/>
  <c r="K35" i="1" s="1"/>
  <c r="I35" i="1"/>
  <c r="J35" i="1" s="1"/>
  <c r="B36" i="1"/>
  <c r="C36" i="1"/>
  <c r="D36" i="1" s="1"/>
  <c r="E36" i="1"/>
  <c r="F36" i="1" s="1"/>
  <c r="G36" i="1"/>
  <c r="H36" i="1" s="1"/>
  <c r="I36" i="1"/>
  <c r="J36" i="1" s="1"/>
  <c r="B37" i="1"/>
  <c r="C37" i="1"/>
  <c r="D37" i="1" s="1"/>
  <c r="E37" i="1"/>
  <c r="G37" i="1"/>
  <c r="H37" i="1"/>
  <c r="I37" i="1"/>
  <c r="K37" i="1" s="1"/>
  <c r="D33" i="1" l="1"/>
  <c r="H29" i="1"/>
  <c r="D25" i="1"/>
  <c r="F19" i="1"/>
  <c r="D17" i="1"/>
  <c r="F11" i="1"/>
  <c r="D9" i="1"/>
  <c r="J7" i="1"/>
  <c r="H5" i="1"/>
  <c r="F3" i="1"/>
  <c r="H34" i="1"/>
  <c r="F32" i="1"/>
  <c r="D30" i="1"/>
  <c r="H26" i="1"/>
  <c r="F24" i="1"/>
  <c r="D22" i="1"/>
  <c r="H18" i="1"/>
  <c r="K17" i="1"/>
  <c r="F16" i="1"/>
  <c r="D14" i="1"/>
  <c r="H10" i="1"/>
  <c r="K9" i="1"/>
  <c r="F8" i="1"/>
  <c r="D6" i="1"/>
  <c r="H2" i="1"/>
  <c r="F29" i="1"/>
  <c r="J25" i="1"/>
  <c r="F34" i="1"/>
  <c r="D32" i="1"/>
  <c r="J30" i="1"/>
  <c r="H28" i="1"/>
  <c r="F26" i="1"/>
  <c r="D24" i="1"/>
  <c r="J22" i="1"/>
  <c r="K19" i="1"/>
  <c r="F18" i="1"/>
  <c r="D16" i="1"/>
  <c r="J14" i="1"/>
  <c r="K11" i="1"/>
  <c r="L11" i="1" s="1"/>
  <c r="K3" i="1"/>
  <c r="L14" i="1" s="1"/>
  <c r="H21" i="1"/>
  <c r="F37" i="1"/>
  <c r="J33" i="1"/>
  <c r="H31" i="1"/>
  <c r="D27" i="1"/>
  <c r="F13" i="1"/>
  <c r="H7" i="1"/>
  <c r="D3" i="1"/>
  <c r="D29" i="1"/>
  <c r="J27" i="1"/>
  <c r="H25" i="1"/>
  <c r="F23" i="1"/>
  <c r="D21" i="1"/>
  <c r="J19" i="1"/>
  <c r="H17" i="1"/>
  <c r="F15" i="1"/>
  <c r="D13" i="1"/>
  <c r="J11" i="1"/>
  <c r="H9" i="1"/>
  <c r="F7" i="1"/>
  <c r="D5" i="1"/>
  <c r="J3" i="1"/>
  <c r="J23" i="1"/>
  <c r="J15" i="1"/>
  <c r="H15" i="1"/>
  <c r="J9" i="1"/>
  <c r="K28" i="1"/>
  <c r="H13" i="1"/>
  <c r="H23" i="1"/>
  <c r="F21" i="1"/>
  <c r="J17" i="1"/>
  <c r="J37" i="1"/>
  <c r="H35" i="1"/>
  <c r="F33" i="1"/>
  <c r="D31" i="1"/>
  <c r="J29" i="1"/>
  <c r="H27" i="1"/>
  <c r="F25" i="1"/>
  <c r="D23" i="1"/>
  <c r="J21" i="1"/>
  <c r="D7" i="1"/>
  <c r="J5" i="1"/>
  <c r="K36" i="1"/>
  <c r="J31" i="1"/>
  <c r="F27" i="1"/>
  <c r="K20" i="1"/>
  <c r="D35" i="1"/>
  <c r="D19" i="1"/>
  <c r="D11" i="1"/>
  <c r="F5" i="1"/>
  <c r="L2" i="1" l="1"/>
  <c r="L7" i="1"/>
  <c r="L34" i="1"/>
  <c r="L20" i="1"/>
  <c r="L9" i="1"/>
  <c r="L31" i="1"/>
  <c r="L21" i="1"/>
  <c r="L18" i="1"/>
  <c r="L8" i="1"/>
  <c r="L23" i="1"/>
  <c r="L24" i="1"/>
  <c r="L35" i="1"/>
  <c r="L30" i="1"/>
  <c r="L5" i="1"/>
  <c r="L27" i="1"/>
  <c r="L36" i="1"/>
  <c r="L28" i="1"/>
  <c r="L19" i="1"/>
  <c r="L33" i="1"/>
  <c r="L29" i="1"/>
  <c r="L26" i="1"/>
  <c r="L17" i="1"/>
  <c r="L37" i="1"/>
  <c r="L32" i="1"/>
  <c r="L12" i="1"/>
  <c r="L13" i="1"/>
  <c r="L6" i="1"/>
  <c r="L15" i="1"/>
  <c r="L3" i="1"/>
  <c r="L25" i="1"/>
  <c r="L16" i="1"/>
  <c r="L4" i="1"/>
  <c r="L22" i="1"/>
  <c r="L10" i="1"/>
</calcChain>
</file>

<file path=xl/sharedStrings.xml><?xml version="1.0" encoding="utf-8"?>
<sst xmlns="http://schemas.openxmlformats.org/spreadsheetml/2006/main" count="15" uniqueCount="14">
  <si>
    <t xml:space="preserve">Pork Tiebraker goes to Smoky Jokers.  Tie breaker is decided by Total Taste.  </t>
  </si>
  <si>
    <t xml:space="preserve"> </t>
  </si>
  <si>
    <t>RANK</t>
  </si>
  <si>
    <t>Total</t>
  </si>
  <si>
    <t>Brisket Rank</t>
  </si>
  <si>
    <t>BRISKET</t>
  </si>
  <si>
    <t>Pork Rank</t>
  </si>
  <si>
    <t>PORK</t>
  </si>
  <si>
    <t>Ribs Rank</t>
  </si>
  <si>
    <t>RIBS</t>
  </si>
  <si>
    <t>Chicken Rank</t>
  </si>
  <si>
    <t>CHICKEN</t>
  </si>
  <si>
    <t>Team Name</t>
  </si>
  <si>
    <t>Team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</si>
</sst>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General"/>
    <numFmt numFmtId="165" formatCode="_(* #,##0_);_(* \(#,##0\);_(* &quot;-&quot;??_);_(@_)"/>
    <numFmt numFmtId="166" formatCode="_(* #,##0.000_);_(* \(#,##0.000\);_(* &quot;-&quot;??_);_(@_)"/>
  </numFmts>
  <fonts count="6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14">
    <xf numFmtId="0" fontId="0" fillId="0" borderId="0" xfId="0"/>
    <xf numFmtId="164" fontId="2" fillId="0" borderId="0" xfId="2" applyProtection="1"/>
    <xf numFmtId="164" fontId="2" fillId="0" borderId="0" xfId="2" applyAlignment="1" applyProtection="1">
      <alignment horizontal="center"/>
    </xf>
    <xf numFmtId="164" fontId="3" fillId="0" borderId="0" xfId="2" applyFont="1" applyProtection="1"/>
    <xf numFmtId="164" fontId="4" fillId="0" borderId="0" xfId="2" applyFont="1" applyProtection="1"/>
    <xf numFmtId="165" fontId="3" fillId="0" borderId="1" xfId="1" applyNumberFormat="1" applyFont="1" applyFill="1" applyBorder="1" applyAlignment="1" applyProtection="1">
      <alignment horizontal="center"/>
    </xf>
    <xf numFmtId="166" fontId="3" fillId="0" borderId="2" xfId="1" applyNumberFormat="1" applyFont="1" applyFill="1" applyBorder="1" applyAlignment="1" applyProtection="1"/>
    <xf numFmtId="165" fontId="3" fillId="0" borderId="0" xfId="1" applyNumberFormat="1" applyFont="1" applyFill="1" applyAlignment="1" applyProtection="1"/>
    <xf numFmtId="166" fontId="3" fillId="0" borderId="0" xfId="1" applyNumberFormat="1" applyFont="1" applyFill="1" applyAlignment="1" applyProtection="1"/>
    <xf numFmtId="165" fontId="3" fillId="0" borderId="0" xfId="1" applyNumberFormat="1" applyFont="1" applyFill="1" applyBorder="1" applyAlignment="1" applyProtection="1">
      <alignment horizontal="center"/>
    </xf>
    <xf numFmtId="166" fontId="3" fillId="0" borderId="3" xfId="1" applyNumberFormat="1" applyFont="1" applyFill="1" applyBorder="1" applyAlignment="1" applyProtection="1"/>
    <xf numFmtId="164" fontId="5" fillId="0" borderId="4" xfId="2" applyFont="1" applyBorder="1" applyAlignment="1" applyProtection="1">
      <alignment horizontal="center" wrapText="1"/>
    </xf>
    <xf numFmtId="164" fontId="5" fillId="0" borderId="5" xfId="2" applyFont="1" applyBorder="1" applyAlignment="1" applyProtection="1">
      <alignment horizontal="center" wrapText="1"/>
    </xf>
    <xf numFmtId="164" fontId="5" fillId="0" borderId="6" xfId="2" applyFont="1" applyBorder="1" applyAlignment="1" applyProtection="1">
      <alignment horizontal="center" wrapText="1"/>
    </xf>
  </cellXfs>
  <cellStyles count="3">
    <cellStyle name="Comma" xfId="1" builtinId="3"/>
    <cellStyle name="Excel Built-in Normal" xfId="2" xr:uid="{F6A94792-8B1A-4245-9067-A23086A9B812}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166" formatCode="_(* #,##0.000_);_(* \(#,##0.0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166" formatCode="_(* #,##0.000_);_(* \(#,##0.0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166" formatCode="_(* #,##0.000_);_(* \(#,##0.0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166" formatCode="_(* #,##0.000_);_(* \(#,##0.0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numFmt numFmtId="166" formatCode="_(* #,##0.000_);_(* \(#,##0.0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right style="medium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moking%20n%20Waldo%20Result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CKEN"/>
      <sheetName val="RIBS"/>
      <sheetName val="PORK"/>
      <sheetName val="BRISKET"/>
      <sheetName val="TEAMS"/>
      <sheetName val="Potential Scores &amp; Weighting"/>
    </sheetNames>
    <sheetDataSet>
      <sheetData sheetId="0">
        <row r="4">
          <cell r="A4">
            <v>1</v>
          </cell>
          <cell r="B4" t="str">
            <v>TO SAUCED TO SMOKE</v>
          </cell>
          <cell r="C4">
            <v>158.857</v>
          </cell>
        </row>
        <row r="5">
          <cell r="A5">
            <v>2</v>
          </cell>
          <cell r="B5" t="str">
            <v>TWISTED PEPPER SMOKING CLUB</v>
          </cell>
          <cell r="C5">
            <v>158.85720000000001</v>
          </cell>
        </row>
        <row r="6">
          <cell r="A6">
            <v>3</v>
          </cell>
          <cell r="B6" t="str">
            <v>SMOKE, WINE &amp; FUN</v>
          </cell>
          <cell r="C6">
            <v>153.143</v>
          </cell>
        </row>
        <row r="7">
          <cell r="A7">
            <v>4</v>
          </cell>
          <cell r="B7" t="str">
            <v>THANK YOU FOR SMOKING</v>
          </cell>
          <cell r="C7">
            <v>167.42860000000002</v>
          </cell>
        </row>
        <row r="8">
          <cell r="A8">
            <v>5</v>
          </cell>
          <cell r="B8" t="str">
            <v>SMOKED AND CONFUSED</v>
          </cell>
          <cell r="C8">
            <v>167.99960000000002</v>
          </cell>
        </row>
        <row r="9">
          <cell r="A9">
            <v>6</v>
          </cell>
          <cell r="B9" t="str">
            <v>XXXXXXXX</v>
          </cell>
          <cell r="C9">
            <v>0</v>
          </cell>
        </row>
        <row r="10">
          <cell r="A10">
            <v>7</v>
          </cell>
          <cell r="B10" t="str">
            <v>SMOKIN BUTTS &amp; RUBBING RACKS</v>
          </cell>
          <cell r="C10">
            <v>166.28580000000002</v>
          </cell>
        </row>
        <row r="11">
          <cell r="A11">
            <v>8</v>
          </cell>
          <cell r="B11" t="str">
            <v>PUCK n GOOD BBQ</v>
          </cell>
          <cell r="C11">
            <v>154.28580000000002</v>
          </cell>
        </row>
        <row r="12">
          <cell r="A12">
            <v>9</v>
          </cell>
          <cell r="B12" t="str">
            <v>COMPLETE LEGAL</v>
          </cell>
          <cell r="C12">
            <v>169.71420000000001</v>
          </cell>
        </row>
        <row r="13">
          <cell r="A13">
            <v>10</v>
          </cell>
          <cell r="B13" t="str">
            <v>SMOKEY JOKERS</v>
          </cell>
          <cell r="C13">
            <v>161.71420000000001</v>
          </cell>
        </row>
        <row r="14">
          <cell r="A14">
            <v>11</v>
          </cell>
          <cell r="B14" t="str">
            <v>MOTLEY Q</v>
          </cell>
          <cell r="C14">
            <v>149.14280000000002</v>
          </cell>
        </row>
        <row r="15">
          <cell r="A15">
            <v>12</v>
          </cell>
          <cell r="B15" t="str">
            <v>PORKATORY</v>
          </cell>
          <cell r="C15">
            <v>157.71420000000001</v>
          </cell>
        </row>
        <row r="16">
          <cell r="A16">
            <v>13</v>
          </cell>
          <cell r="B16" t="str">
            <v>OVERSAUCED</v>
          </cell>
          <cell r="C16">
            <v>161.714</v>
          </cell>
        </row>
        <row r="17">
          <cell r="A17">
            <v>14</v>
          </cell>
          <cell r="B17" t="str">
            <v>GYPSY DANGER</v>
          </cell>
          <cell r="C17">
            <v>168.57160000000002</v>
          </cell>
        </row>
        <row r="18">
          <cell r="A18">
            <v>15</v>
          </cell>
          <cell r="B18" t="str">
            <v>ON THE SAUCE</v>
          </cell>
          <cell r="C18">
            <v>176.57139999999998</v>
          </cell>
        </row>
        <row r="19">
          <cell r="A19">
            <v>16</v>
          </cell>
          <cell r="B19" t="str">
            <v>XXXXXXXX</v>
          </cell>
          <cell r="C19">
            <v>0</v>
          </cell>
        </row>
        <row r="20">
          <cell r="A20">
            <v>17</v>
          </cell>
          <cell r="B20" t="str">
            <v>PEEWEES PIG ADVENTURE</v>
          </cell>
          <cell r="C20">
            <v>178.85720000000001</v>
          </cell>
        </row>
        <row r="21">
          <cell r="A21">
            <v>18</v>
          </cell>
          <cell r="B21" t="str">
            <v>NOTORIOUS PIG</v>
          </cell>
          <cell r="C21">
            <v>179.42860000000002</v>
          </cell>
        </row>
        <row r="22">
          <cell r="A22">
            <v>19</v>
          </cell>
          <cell r="B22" t="str">
            <v>LIMP BRISKET</v>
          </cell>
          <cell r="C22">
            <v>165.14279999999999</v>
          </cell>
        </row>
        <row r="23">
          <cell r="A23">
            <v>20</v>
          </cell>
          <cell r="B23" t="str">
            <v>SWEET SWINE OF MINE</v>
          </cell>
          <cell r="C23">
            <v>171.99979999999999</v>
          </cell>
        </row>
        <row r="24">
          <cell r="A24">
            <v>21</v>
          </cell>
          <cell r="B24" t="str">
            <v>TRADITION OF EXCELLENCE</v>
          </cell>
          <cell r="C24">
            <v>156.00020000000001</v>
          </cell>
        </row>
        <row r="25">
          <cell r="A25">
            <v>22</v>
          </cell>
          <cell r="B25" t="str">
            <v>TEACHER'S LOUNGE SMOKERS</v>
          </cell>
          <cell r="C25">
            <v>158.85700000000003</v>
          </cell>
        </row>
        <row r="26">
          <cell r="A26">
            <v>23</v>
          </cell>
          <cell r="B26" t="str">
            <v>BBQ-19</v>
          </cell>
          <cell r="C26">
            <v>174.28579999999999</v>
          </cell>
        </row>
        <row r="27">
          <cell r="A27">
            <v>24</v>
          </cell>
          <cell r="B27" t="str">
            <v>SBP BBQ</v>
          </cell>
          <cell r="C27">
            <v>173.14259999999999</v>
          </cell>
        </row>
        <row r="28">
          <cell r="A28">
            <v>25</v>
          </cell>
          <cell r="B28" t="str">
            <v>ARNO MEATS</v>
          </cell>
          <cell r="C28">
            <v>170.857</v>
          </cell>
        </row>
        <row r="29">
          <cell r="A29">
            <v>26</v>
          </cell>
          <cell r="B29" t="str">
            <v>SMOKIN DREAMS</v>
          </cell>
          <cell r="C29">
            <v>154.857</v>
          </cell>
        </row>
        <row r="30">
          <cell r="A30">
            <v>27</v>
          </cell>
          <cell r="B30" t="str">
            <v>HOLY COW</v>
          </cell>
          <cell r="C30">
            <v>167.99980000000002</v>
          </cell>
        </row>
        <row r="31">
          <cell r="A31">
            <v>28</v>
          </cell>
          <cell r="B31" t="str">
            <v>REO FEEDWAGON</v>
          </cell>
          <cell r="C31">
            <v>134.85720000000001</v>
          </cell>
        </row>
        <row r="32">
          <cell r="A32">
            <v>29</v>
          </cell>
          <cell r="B32" t="str">
            <v>XXXXXXXX</v>
          </cell>
          <cell r="C32">
            <v>0</v>
          </cell>
        </row>
        <row r="33">
          <cell r="A33">
            <v>30</v>
          </cell>
          <cell r="B33" t="str">
            <v>PRAISE THE LARD</v>
          </cell>
          <cell r="C33">
            <v>154.857</v>
          </cell>
        </row>
        <row r="34">
          <cell r="A34">
            <v>31</v>
          </cell>
          <cell r="B34" t="str">
            <v>XXXXXXXX</v>
          </cell>
          <cell r="C34">
            <v>0</v>
          </cell>
        </row>
        <row r="35">
          <cell r="A35">
            <v>32</v>
          </cell>
          <cell r="B35" t="str">
            <v>RUB IT &amp; SEE WHAT HAPPENS</v>
          </cell>
          <cell r="C35">
            <v>162.85720000000001</v>
          </cell>
        </row>
        <row r="36">
          <cell r="A36">
            <v>33</v>
          </cell>
          <cell r="B36" t="str">
            <v>SMOKING ON A PRAYER</v>
          </cell>
          <cell r="C36">
            <v>170.85720000000001</v>
          </cell>
        </row>
        <row r="37">
          <cell r="A37">
            <v>34</v>
          </cell>
          <cell r="B37" t="str">
            <v>3 BARREL BBQ</v>
          </cell>
          <cell r="C37">
            <v>156</v>
          </cell>
        </row>
        <row r="38">
          <cell r="A38">
            <v>35</v>
          </cell>
          <cell r="B38" t="str">
            <v>SHED</v>
          </cell>
          <cell r="C38">
            <v>158.28579999999999</v>
          </cell>
        </row>
        <row r="39">
          <cell r="A39">
            <v>36</v>
          </cell>
          <cell r="B39" t="str">
            <v>WHISKEY, WINE AND A LITTLE SWINE</v>
          </cell>
          <cell r="C39">
            <v>161.14280000000002</v>
          </cell>
        </row>
      </sheetData>
      <sheetData sheetId="1">
        <row r="4">
          <cell r="A4">
            <v>5</v>
          </cell>
          <cell r="B4" t="str">
            <v>SMOKED AND CONFUSED</v>
          </cell>
          <cell r="C4">
            <v>179.42860000000002</v>
          </cell>
          <cell r="D4">
            <v>1</v>
          </cell>
        </row>
        <row r="5">
          <cell r="A5">
            <v>10</v>
          </cell>
          <cell r="B5" t="str">
            <v>SMOKEY JOKERS</v>
          </cell>
          <cell r="C5">
            <v>177.71419999999998</v>
          </cell>
          <cell r="D5">
            <v>2</v>
          </cell>
        </row>
        <row r="6">
          <cell r="A6">
            <v>30</v>
          </cell>
          <cell r="B6" t="str">
            <v>PRAISE THE LARD</v>
          </cell>
          <cell r="C6">
            <v>177.143</v>
          </cell>
          <cell r="D6">
            <v>3</v>
          </cell>
        </row>
        <row r="7">
          <cell r="A7">
            <v>4</v>
          </cell>
          <cell r="B7" t="str">
            <v>THANK YOU FOR SMOKING</v>
          </cell>
          <cell r="C7">
            <v>176.57139999999998</v>
          </cell>
          <cell r="D7">
            <v>4</v>
          </cell>
        </row>
        <row r="8">
          <cell r="A8">
            <v>1</v>
          </cell>
          <cell r="B8" t="str">
            <v>TO SAUCED TO SMOKE</v>
          </cell>
          <cell r="C8">
            <v>176.00020000000001</v>
          </cell>
          <cell r="D8">
            <v>5</v>
          </cell>
        </row>
        <row r="9">
          <cell r="A9">
            <v>15</v>
          </cell>
          <cell r="B9" t="str">
            <v>ON THE SAUCE</v>
          </cell>
          <cell r="C9">
            <v>174.28579999999999</v>
          </cell>
          <cell r="D9">
            <v>6</v>
          </cell>
        </row>
        <row r="10">
          <cell r="A10">
            <v>7</v>
          </cell>
          <cell r="B10" t="str">
            <v>SMOKIN BUTTS &amp; RUBBING RACKS</v>
          </cell>
          <cell r="C10">
            <v>172.57140000000001</v>
          </cell>
          <cell r="D10">
            <v>7</v>
          </cell>
        </row>
        <row r="11">
          <cell r="A11">
            <v>8</v>
          </cell>
          <cell r="B11" t="str">
            <v>PUCK n GOOD BBQ</v>
          </cell>
          <cell r="C11">
            <v>170.28579999999999</v>
          </cell>
          <cell r="D11">
            <v>8</v>
          </cell>
        </row>
        <row r="12">
          <cell r="A12">
            <v>2</v>
          </cell>
          <cell r="B12" t="str">
            <v>TWISTED PEPPER SMOKING CLUB</v>
          </cell>
          <cell r="C12">
            <v>169.143</v>
          </cell>
          <cell r="D12">
            <v>9</v>
          </cell>
        </row>
        <row r="13">
          <cell r="A13">
            <v>20</v>
          </cell>
          <cell r="B13" t="str">
            <v>SWEET SWINE OF MINE</v>
          </cell>
          <cell r="C13">
            <v>169.14259999999999</v>
          </cell>
          <cell r="D13">
            <v>10</v>
          </cell>
        </row>
        <row r="14">
          <cell r="A14">
            <v>3</v>
          </cell>
          <cell r="B14" t="str">
            <v>SMOKE, WINE &amp; FUN</v>
          </cell>
          <cell r="C14">
            <v>166.28579999999999</v>
          </cell>
          <cell r="D14">
            <v>11</v>
          </cell>
        </row>
        <row r="15">
          <cell r="A15">
            <v>12</v>
          </cell>
          <cell r="B15" t="str">
            <v>PORKATORY</v>
          </cell>
          <cell r="C15">
            <v>166.28579999999999</v>
          </cell>
          <cell r="D15">
            <v>11</v>
          </cell>
        </row>
        <row r="16">
          <cell r="A16">
            <v>14</v>
          </cell>
          <cell r="B16" t="str">
            <v>GYPSY DANGER</v>
          </cell>
          <cell r="C16">
            <v>165.71420000000001</v>
          </cell>
          <cell r="D16">
            <v>13</v>
          </cell>
        </row>
        <row r="17">
          <cell r="A17">
            <v>27</v>
          </cell>
          <cell r="B17" t="str">
            <v>HOLY COW</v>
          </cell>
          <cell r="C17">
            <v>164</v>
          </cell>
          <cell r="D17">
            <v>14</v>
          </cell>
        </row>
        <row r="18">
          <cell r="A18">
            <v>36</v>
          </cell>
          <cell r="B18" t="str">
            <v>WHISKEY, WINE AND A LITTLE SWINE</v>
          </cell>
          <cell r="C18">
            <v>163.99979999999999</v>
          </cell>
          <cell r="D18">
            <v>15</v>
          </cell>
        </row>
        <row r="19">
          <cell r="A19">
            <v>9</v>
          </cell>
          <cell r="B19" t="str">
            <v>COMPLETE LEGAL</v>
          </cell>
          <cell r="C19">
            <v>162.857</v>
          </cell>
          <cell r="D19">
            <v>16</v>
          </cell>
        </row>
        <row r="20">
          <cell r="A20">
            <v>17</v>
          </cell>
          <cell r="B20" t="str">
            <v>PEEWEES PIG ADVENTURE</v>
          </cell>
          <cell r="C20">
            <v>162.28579999999999</v>
          </cell>
          <cell r="D20">
            <v>17</v>
          </cell>
        </row>
        <row r="21">
          <cell r="A21">
            <v>13</v>
          </cell>
          <cell r="B21" t="str">
            <v>OVERSAUCED</v>
          </cell>
          <cell r="C21">
            <v>161.71420000000001</v>
          </cell>
          <cell r="D21">
            <v>18</v>
          </cell>
        </row>
        <row r="22">
          <cell r="A22">
            <v>35</v>
          </cell>
          <cell r="B22" t="str">
            <v>SHED</v>
          </cell>
          <cell r="C22">
            <v>160.57140000000001</v>
          </cell>
          <cell r="D22">
            <v>19</v>
          </cell>
        </row>
        <row r="23">
          <cell r="A23">
            <v>24</v>
          </cell>
          <cell r="B23" t="str">
            <v>SBP BBQ</v>
          </cell>
          <cell r="C23">
            <v>157.14240000000001</v>
          </cell>
          <cell r="D23">
            <v>20</v>
          </cell>
        </row>
        <row r="24">
          <cell r="A24">
            <v>33</v>
          </cell>
          <cell r="B24" t="str">
            <v>SMOKING ON A PRAYER</v>
          </cell>
          <cell r="C24">
            <v>155.99979999999999</v>
          </cell>
          <cell r="D24">
            <v>21</v>
          </cell>
        </row>
        <row r="25">
          <cell r="A25">
            <v>25</v>
          </cell>
          <cell r="B25" t="str">
            <v>ARNO MEATS</v>
          </cell>
          <cell r="C25">
            <v>154.85700000000003</v>
          </cell>
          <cell r="D25">
            <v>22</v>
          </cell>
        </row>
        <row r="26">
          <cell r="A26">
            <v>18</v>
          </cell>
          <cell r="B26" t="str">
            <v>NOTORIOUS PIG</v>
          </cell>
          <cell r="C26">
            <v>153.14279999999999</v>
          </cell>
          <cell r="D26">
            <v>23</v>
          </cell>
        </row>
        <row r="27">
          <cell r="A27">
            <v>19</v>
          </cell>
          <cell r="B27" t="str">
            <v>LIMP BRISKET</v>
          </cell>
          <cell r="C27">
            <v>152.57140000000001</v>
          </cell>
          <cell r="D27">
            <v>24</v>
          </cell>
        </row>
        <row r="28">
          <cell r="A28">
            <v>26</v>
          </cell>
          <cell r="B28" t="str">
            <v>SMOKIN DREAMS</v>
          </cell>
          <cell r="C28">
            <v>151.42860000000002</v>
          </cell>
          <cell r="D28">
            <v>25</v>
          </cell>
        </row>
        <row r="29">
          <cell r="A29">
            <v>11</v>
          </cell>
          <cell r="B29" t="str">
            <v>MOTLEY Q</v>
          </cell>
          <cell r="C29">
            <v>151.42840000000001</v>
          </cell>
          <cell r="D29">
            <v>26</v>
          </cell>
        </row>
        <row r="30">
          <cell r="A30">
            <v>23</v>
          </cell>
          <cell r="B30" t="str">
            <v>BBQ-19</v>
          </cell>
          <cell r="C30">
            <v>150.857</v>
          </cell>
          <cell r="D30">
            <v>27</v>
          </cell>
        </row>
        <row r="31">
          <cell r="A31">
            <v>21</v>
          </cell>
          <cell r="B31" t="str">
            <v>TRADITION OF EXCELLENCE</v>
          </cell>
          <cell r="C31">
            <v>149.71400000000003</v>
          </cell>
          <cell r="D31">
            <v>28</v>
          </cell>
        </row>
        <row r="32">
          <cell r="A32">
            <v>32</v>
          </cell>
          <cell r="B32" t="str">
            <v>RUB IT &amp; SEE WHAT HAPPENS</v>
          </cell>
          <cell r="C32">
            <v>147.99980000000002</v>
          </cell>
          <cell r="D32">
            <v>29</v>
          </cell>
        </row>
        <row r="33">
          <cell r="A33">
            <v>34</v>
          </cell>
          <cell r="B33" t="str">
            <v>3 BARREL BBQ</v>
          </cell>
          <cell r="C33">
            <v>141.71420000000001</v>
          </cell>
          <cell r="D33">
            <v>30</v>
          </cell>
        </row>
        <row r="34">
          <cell r="A34">
            <v>28</v>
          </cell>
          <cell r="B34" t="str">
            <v>REO FEEDWAGON</v>
          </cell>
          <cell r="C34">
            <v>137.714</v>
          </cell>
          <cell r="D34">
            <v>31</v>
          </cell>
        </row>
        <row r="35">
          <cell r="A35">
            <v>22</v>
          </cell>
          <cell r="B35" t="str">
            <v>TEACHER'S LOUNGE SMOKERS</v>
          </cell>
          <cell r="C35">
            <v>136.00000000000003</v>
          </cell>
          <cell r="D35">
            <v>32</v>
          </cell>
        </row>
        <row r="36">
          <cell r="A36">
            <v>6</v>
          </cell>
          <cell r="B36" t="str">
            <v>XXXXXXXX</v>
          </cell>
          <cell r="C36">
            <v>0</v>
          </cell>
          <cell r="D36">
            <v>33</v>
          </cell>
        </row>
        <row r="37">
          <cell r="A37">
            <v>16</v>
          </cell>
          <cell r="B37" t="str">
            <v>XXXXXXXX</v>
          </cell>
          <cell r="C37">
            <v>0</v>
          </cell>
          <cell r="D37">
            <v>33</v>
          </cell>
        </row>
        <row r="38">
          <cell r="A38">
            <v>29</v>
          </cell>
          <cell r="B38" t="str">
            <v>XXXXXXXX</v>
          </cell>
          <cell r="C38">
            <v>0</v>
          </cell>
          <cell r="D38">
            <v>33</v>
          </cell>
        </row>
        <row r="39">
          <cell r="A39">
            <v>31</v>
          </cell>
          <cell r="B39" t="str">
            <v>XXXXXXXX</v>
          </cell>
          <cell r="C39">
            <v>0</v>
          </cell>
          <cell r="D39">
            <v>33</v>
          </cell>
        </row>
      </sheetData>
      <sheetData sheetId="2">
        <row r="4">
          <cell r="A4">
            <v>36</v>
          </cell>
          <cell r="B4" t="str">
            <v>WHISKEY, WINE AND A LITTLE SWINE</v>
          </cell>
          <cell r="C4">
            <v>176.57139999999998</v>
          </cell>
          <cell r="D4">
            <v>1</v>
          </cell>
        </row>
        <row r="5">
          <cell r="A5">
            <v>33</v>
          </cell>
          <cell r="B5" t="str">
            <v>SMOKING ON A PRAYER</v>
          </cell>
          <cell r="C5">
            <v>175.42859999999999</v>
          </cell>
          <cell r="D5">
            <v>2</v>
          </cell>
        </row>
        <row r="6">
          <cell r="A6">
            <v>5</v>
          </cell>
          <cell r="B6" t="str">
            <v>SMOKED AND CONFUSED</v>
          </cell>
          <cell r="C6">
            <v>174.28579999999999</v>
          </cell>
          <cell r="D6">
            <v>3</v>
          </cell>
        </row>
        <row r="7">
          <cell r="A7">
            <v>22</v>
          </cell>
          <cell r="B7" t="str">
            <v>TEACHER'S LOUNGE SMOKERS</v>
          </cell>
          <cell r="C7">
            <v>173.143</v>
          </cell>
          <cell r="D7">
            <v>4</v>
          </cell>
        </row>
        <row r="8">
          <cell r="A8">
            <v>7</v>
          </cell>
          <cell r="B8" t="str">
            <v>SMOKIN BUTTS &amp; RUBBING RACKS</v>
          </cell>
          <cell r="C8">
            <v>170.85720000000001</v>
          </cell>
          <cell r="D8">
            <v>5</v>
          </cell>
        </row>
        <row r="9">
          <cell r="A9">
            <v>15</v>
          </cell>
          <cell r="B9" t="str">
            <v>ON THE SAUCE</v>
          </cell>
          <cell r="C9">
            <v>169.71440000000001</v>
          </cell>
          <cell r="D9">
            <v>6</v>
          </cell>
        </row>
        <row r="10">
          <cell r="A10">
            <v>23</v>
          </cell>
          <cell r="B10" t="str">
            <v>BBQ-19</v>
          </cell>
          <cell r="C10">
            <v>169.71420000000001</v>
          </cell>
          <cell r="D10">
            <v>7</v>
          </cell>
        </row>
        <row r="11">
          <cell r="A11">
            <v>30</v>
          </cell>
          <cell r="B11" t="str">
            <v>PRAISE THE LARD</v>
          </cell>
          <cell r="C11">
            <v>169.143</v>
          </cell>
          <cell r="D11">
            <v>8</v>
          </cell>
        </row>
        <row r="12">
          <cell r="A12">
            <v>2</v>
          </cell>
          <cell r="B12" t="str">
            <v>TWISTED PEPPER SMOKING CLUB</v>
          </cell>
          <cell r="C12">
            <v>169.14279999999999</v>
          </cell>
          <cell r="D12">
            <v>9</v>
          </cell>
        </row>
        <row r="13">
          <cell r="A13">
            <v>25</v>
          </cell>
          <cell r="B13" t="str">
            <v>ARNO MEATS</v>
          </cell>
          <cell r="C13">
            <v>168</v>
          </cell>
          <cell r="D13">
            <v>10</v>
          </cell>
        </row>
        <row r="14">
          <cell r="A14">
            <v>20</v>
          </cell>
          <cell r="B14" t="str">
            <v>SWEET SWINE OF MINE</v>
          </cell>
          <cell r="C14">
            <v>167.99980000000002</v>
          </cell>
          <cell r="D14">
            <v>11</v>
          </cell>
        </row>
        <row r="15">
          <cell r="A15">
            <v>32</v>
          </cell>
          <cell r="B15" t="str">
            <v>RUB IT &amp; SEE WHAT HAPPENS</v>
          </cell>
          <cell r="C15">
            <v>166.857</v>
          </cell>
          <cell r="D15">
            <v>12</v>
          </cell>
        </row>
        <row r="16">
          <cell r="A16">
            <v>34</v>
          </cell>
          <cell r="B16" t="str">
            <v>3 BARREL BBQ</v>
          </cell>
          <cell r="C16">
            <v>165.143</v>
          </cell>
          <cell r="D16">
            <v>13</v>
          </cell>
        </row>
        <row r="17">
          <cell r="A17">
            <v>26</v>
          </cell>
          <cell r="B17" t="str">
            <v>SMOKIN DREAMS</v>
          </cell>
          <cell r="C17">
            <v>163.42859999999999</v>
          </cell>
          <cell r="D17">
            <v>14</v>
          </cell>
        </row>
        <row r="18">
          <cell r="A18">
            <v>9</v>
          </cell>
          <cell r="B18" t="str">
            <v>COMPLETE LEGAL</v>
          </cell>
          <cell r="C18">
            <v>162.85679999999999</v>
          </cell>
          <cell r="D18">
            <v>15</v>
          </cell>
        </row>
        <row r="19">
          <cell r="A19">
            <v>4</v>
          </cell>
          <cell r="B19" t="str">
            <v>THANK YOU FOR SMOKING</v>
          </cell>
          <cell r="C19">
            <v>162.28559999999999</v>
          </cell>
          <cell r="D19">
            <v>16</v>
          </cell>
        </row>
        <row r="20">
          <cell r="A20">
            <v>10</v>
          </cell>
          <cell r="B20" t="str">
            <v>SMOKEY JOKERS</v>
          </cell>
          <cell r="C20">
            <v>161.714</v>
          </cell>
          <cell r="D20">
            <v>17</v>
          </cell>
        </row>
        <row r="21">
          <cell r="A21">
            <v>27</v>
          </cell>
          <cell r="B21" t="str">
            <v>HOLY COW</v>
          </cell>
          <cell r="C21">
            <v>161.143</v>
          </cell>
          <cell r="D21">
            <v>18</v>
          </cell>
        </row>
        <row r="22">
          <cell r="A22">
            <v>11</v>
          </cell>
          <cell r="B22" t="str">
            <v>MOTLEY Q</v>
          </cell>
          <cell r="C22">
            <v>160.5712</v>
          </cell>
          <cell r="D22">
            <v>19</v>
          </cell>
        </row>
        <row r="23">
          <cell r="A23">
            <v>28</v>
          </cell>
          <cell r="B23" t="str">
            <v>REO FEEDWAGON</v>
          </cell>
          <cell r="C23">
            <v>157.71440000000001</v>
          </cell>
          <cell r="D23">
            <v>20</v>
          </cell>
        </row>
        <row r="24">
          <cell r="A24">
            <v>1</v>
          </cell>
          <cell r="B24" t="str">
            <v>TO SAUCED TO SMOKE</v>
          </cell>
          <cell r="C24">
            <v>155.99980000000002</v>
          </cell>
          <cell r="D24">
            <v>21</v>
          </cell>
        </row>
        <row r="25">
          <cell r="A25">
            <v>35</v>
          </cell>
          <cell r="B25" t="str">
            <v>SHED</v>
          </cell>
          <cell r="C25">
            <v>154.85720000000003</v>
          </cell>
          <cell r="D25">
            <v>22</v>
          </cell>
        </row>
        <row r="26">
          <cell r="A26">
            <v>13</v>
          </cell>
          <cell r="B26" t="str">
            <v>OVERSAUCED</v>
          </cell>
          <cell r="C26">
            <v>154.85660000000001</v>
          </cell>
          <cell r="D26">
            <v>23</v>
          </cell>
        </row>
        <row r="27">
          <cell r="A27">
            <v>3</v>
          </cell>
          <cell r="B27" t="str">
            <v>SMOKE, WINE &amp; FUN</v>
          </cell>
          <cell r="C27">
            <v>154.28540000000001</v>
          </cell>
          <cell r="D27">
            <v>24</v>
          </cell>
        </row>
        <row r="28">
          <cell r="A28">
            <v>12</v>
          </cell>
          <cell r="B28" t="str">
            <v>PORKATORY</v>
          </cell>
          <cell r="C28">
            <v>154.28540000000001</v>
          </cell>
          <cell r="D28">
            <v>24</v>
          </cell>
        </row>
        <row r="29">
          <cell r="A29">
            <v>8</v>
          </cell>
          <cell r="B29" t="str">
            <v>PUCK n GOOD BBQ</v>
          </cell>
          <cell r="C29">
            <v>150.28560000000002</v>
          </cell>
          <cell r="D29">
            <v>26</v>
          </cell>
        </row>
        <row r="30">
          <cell r="A30">
            <v>17</v>
          </cell>
          <cell r="B30" t="str">
            <v>PEEWEES PIG ADVENTURE</v>
          </cell>
          <cell r="C30">
            <v>149.71420000000001</v>
          </cell>
          <cell r="D30">
            <v>27</v>
          </cell>
        </row>
        <row r="31">
          <cell r="A31">
            <v>18</v>
          </cell>
          <cell r="B31" t="str">
            <v>NOTORIOUS PIG</v>
          </cell>
          <cell r="C31">
            <v>149.71420000000001</v>
          </cell>
          <cell r="D31">
            <v>27</v>
          </cell>
        </row>
        <row r="32">
          <cell r="A32">
            <v>21</v>
          </cell>
          <cell r="B32" t="str">
            <v>TRADITION OF EXCELLENCE</v>
          </cell>
          <cell r="C32">
            <v>148.57160000000002</v>
          </cell>
          <cell r="D32">
            <v>29</v>
          </cell>
        </row>
        <row r="33">
          <cell r="A33">
            <v>14</v>
          </cell>
          <cell r="B33" t="str">
            <v>GYPSY DANGER</v>
          </cell>
          <cell r="C33">
            <v>144</v>
          </cell>
          <cell r="D33">
            <v>30</v>
          </cell>
        </row>
        <row r="34">
          <cell r="A34">
            <v>24</v>
          </cell>
          <cell r="B34" t="str">
            <v>SBP BBQ</v>
          </cell>
          <cell r="C34">
            <v>143.99979999999999</v>
          </cell>
          <cell r="D34">
            <v>31</v>
          </cell>
        </row>
        <row r="35">
          <cell r="A35">
            <v>19</v>
          </cell>
          <cell r="B35" t="str">
            <v>LIMP BRISKET</v>
          </cell>
          <cell r="C35">
            <v>141.714</v>
          </cell>
          <cell r="D35">
            <v>32</v>
          </cell>
        </row>
        <row r="36">
          <cell r="A36">
            <v>6</v>
          </cell>
          <cell r="B36" t="str">
            <v>XXXXXXXX</v>
          </cell>
          <cell r="C36">
            <v>0</v>
          </cell>
          <cell r="D36">
            <v>33</v>
          </cell>
        </row>
        <row r="37">
          <cell r="A37">
            <v>16</v>
          </cell>
          <cell r="B37" t="str">
            <v>XXXXXXXX</v>
          </cell>
          <cell r="C37">
            <v>0</v>
          </cell>
          <cell r="D37">
            <v>33</v>
          </cell>
        </row>
        <row r="38">
          <cell r="A38">
            <v>29</v>
          </cell>
          <cell r="B38" t="str">
            <v>XXXXXXXX</v>
          </cell>
          <cell r="C38">
            <v>0</v>
          </cell>
          <cell r="D38">
            <v>33</v>
          </cell>
        </row>
        <row r="39">
          <cell r="A39">
            <v>31</v>
          </cell>
          <cell r="B39" t="str">
            <v>XXXXXXXX</v>
          </cell>
          <cell r="C39">
            <v>0</v>
          </cell>
          <cell r="D39">
            <v>33</v>
          </cell>
        </row>
      </sheetData>
      <sheetData sheetId="3">
        <row r="4">
          <cell r="A4">
            <v>25</v>
          </cell>
          <cell r="B4" t="str">
            <v>ARNO MEATS</v>
          </cell>
          <cell r="C4">
            <v>177.71419999999998</v>
          </cell>
          <cell r="D4">
            <v>1</v>
          </cell>
        </row>
        <row r="5">
          <cell r="A5">
            <v>15</v>
          </cell>
          <cell r="B5" t="str">
            <v>ON THE SAUCE</v>
          </cell>
          <cell r="C5">
            <v>174.28579999999999</v>
          </cell>
          <cell r="D5">
            <v>2</v>
          </cell>
        </row>
        <row r="6">
          <cell r="A6">
            <v>32</v>
          </cell>
          <cell r="B6" t="str">
            <v>RUB IT &amp; SEE WHAT HAPPENS</v>
          </cell>
          <cell r="C6">
            <v>173.71419999999998</v>
          </cell>
          <cell r="D6">
            <v>3</v>
          </cell>
        </row>
        <row r="7">
          <cell r="A7">
            <v>26</v>
          </cell>
          <cell r="B7" t="str">
            <v>SMOKIN DREAMS</v>
          </cell>
          <cell r="C7">
            <v>173.143</v>
          </cell>
          <cell r="D7">
            <v>4</v>
          </cell>
        </row>
        <row r="8">
          <cell r="A8">
            <v>23</v>
          </cell>
          <cell r="B8" t="str">
            <v>BBQ-19</v>
          </cell>
          <cell r="C8">
            <v>170.85720000000001</v>
          </cell>
          <cell r="D8">
            <v>5</v>
          </cell>
        </row>
        <row r="9">
          <cell r="A9">
            <v>20</v>
          </cell>
          <cell r="B9" t="str">
            <v>SWEET SWINE OF MINE</v>
          </cell>
          <cell r="C9">
            <v>169.14280000000002</v>
          </cell>
          <cell r="D9">
            <v>6</v>
          </cell>
        </row>
        <row r="10">
          <cell r="A10">
            <v>24</v>
          </cell>
          <cell r="B10" t="str">
            <v>SBP BBQ</v>
          </cell>
          <cell r="C10">
            <v>169.14280000000002</v>
          </cell>
          <cell r="D10">
            <v>6</v>
          </cell>
        </row>
        <row r="11">
          <cell r="A11">
            <v>30</v>
          </cell>
          <cell r="B11" t="str">
            <v>PRAISE THE LARD</v>
          </cell>
          <cell r="C11">
            <v>165.14259999999999</v>
          </cell>
          <cell r="D11">
            <v>8</v>
          </cell>
        </row>
        <row r="12">
          <cell r="A12">
            <v>4</v>
          </cell>
          <cell r="B12" t="str">
            <v>THANK YOU FOR SMOKING</v>
          </cell>
          <cell r="C12">
            <v>164.57139999999998</v>
          </cell>
          <cell r="D12">
            <v>9</v>
          </cell>
        </row>
        <row r="13">
          <cell r="A13">
            <v>9</v>
          </cell>
          <cell r="B13" t="str">
            <v>COMPLETE LEGAL</v>
          </cell>
          <cell r="C13">
            <v>164.57139999999998</v>
          </cell>
          <cell r="D13">
            <v>9</v>
          </cell>
        </row>
        <row r="14">
          <cell r="A14">
            <v>27</v>
          </cell>
          <cell r="B14" t="str">
            <v>HOLY COW</v>
          </cell>
          <cell r="C14">
            <v>163.99979999999999</v>
          </cell>
          <cell r="D14">
            <v>11</v>
          </cell>
        </row>
        <row r="15">
          <cell r="A15">
            <v>2</v>
          </cell>
          <cell r="B15" t="str">
            <v>TWISTED PEPPER SMOKING CLUB</v>
          </cell>
          <cell r="C15">
            <v>163.42860000000002</v>
          </cell>
          <cell r="D15">
            <v>12</v>
          </cell>
        </row>
        <row r="16">
          <cell r="A16">
            <v>36</v>
          </cell>
          <cell r="B16" t="str">
            <v>WHISKEY, WINE AND A LITTLE SWINE</v>
          </cell>
          <cell r="C16">
            <v>158.2852</v>
          </cell>
          <cell r="D16">
            <v>13</v>
          </cell>
        </row>
        <row r="17">
          <cell r="A17">
            <v>33</v>
          </cell>
          <cell r="B17" t="str">
            <v>SMOKING ON A PRAYER</v>
          </cell>
          <cell r="C17">
            <v>157.71440000000001</v>
          </cell>
          <cell r="D17">
            <v>14</v>
          </cell>
        </row>
        <row r="18">
          <cell r="A18">
            <v>1</v>
          </cell>
          <cell r="B18" t="str">
            <v>TO SAUCED TO SMOKE</v>
          </cell>
          <cell r="C18">
            <v>157.14280000000002</v>
          </cell>
          <cell r="D18">
            <v>15</v>
          </cell>
        </row>
        <row r="19">
          <cell r="A19">
            <v>10</v>
          </cell>
          <cell r="B19" t="str">
            <v>SMOKEY JOKERS</v>
          </cell>
          <cell r="C19">
            <v>156.00020000000001</v>
          </cell>
          <cell r="D19">
            <v>16</v>
          </cell>
        </row>
        <row r="20">
          <cell r="A20">
            <v>7</v>
          </cell>
          <cell r="B20" t="str">
            <v>SMOKIN BUTTS &amp; RUBBING RACKS</v>
          </cell>
          <cell r="C20">
            <v>155.99980000000002</v>
          </cell>
          <cell r="D20">
            <v>17</v>
          </cell>
        </row>
        <row r="21">
          <cell r="A21">
            <v>14</v>
          </cell>
          <cell r="B21" t="str">
            <v>GYPSY DANGER</v>
          </cell>
          <cell r="C21">
            <v>155.42860000000002</v>
          </cell>
          <cell r="D21">
            <v>18</v>
          </cell>
        </row>
        <row r="22">
          <cell r="A22">
            <v>22</v>
          </cell>
          <cell r="B22" t="str">
            <v>TEACHER'S LOUNGE SMOKERS</v>
          </cell>
          <cell r="C22">
            <v>153.71440000000001</v>
          </cell>
          <cell r="D22">
            <v>19</v>
          </cell>
        </row>
        <row r="23">
          <cell r="A23">
            <v>11</v>
          </cell>
          <cell r="B23" t="str">
            <v>MOTLEY Q</v>
          </cell>
          <cell r="C23">
            <v>153.71420000000001</v>
          </cell>
          <cell r="D23">
            <v>20</v>
          </cell>
        </row>
        <row r="24">
          <cell r="A24">
            <v>19</v>
          </cell>
          <cell r="B24" t="str">
            <v>LIMP BRISKET</v>
          </cell>
          <cell r="C24">
            <v>153.714</v>
          </cell>
          <cell r="D24">
            <v>21</v>
          </cell>
        </row>
        <row r="25">
          <cell r="A25">
            <v>3</v>
          </cell>
          <cell r="B25" t="str">
            <v>SMOKE, WINE &amp; FUN</v>
          </cell>
          <cell r="C25">
            <v>153.14279999999999</v>
          </cell>
          <cell r="D25">
            <v>22</v>
          </cell>
        </row>
        <row r="26">
          <cell r="A26">
            <v>13</v>
          </cell>
          <cell r="B26" t="str">
            <v>OVERSAUCED</v>
          </cell>
          <cell r="C26">
            <v>153.14259999999999</v>
          </cell>
          <cell r="D26">
            <v>23</v>
          </cell>
        </row>
        <row r="27">
          <cell r="A27">
            <v>34</v>
          </cell>
          <cell r="B27" t="str">
            <v>3 BARREL BBQ</v>
          </cell>
          <cell r="C27">
            <v>151.99979999999999</v>
          </cell>
          <cell r="D27">
            <v>24</v>
          </cell>
        </row>
        <row r="28">
          <cell r="A28">
            <v>18</v>
          </cell>
          <cell r="B28" t="str">
            <v>NOTORIOUS PIG</v>
          </cell>
          <cell r="C28">
            <v>151.42859999999999</v>
          </cell>
          <cell r="D28">
            <v>25</v>
          </cell>
        </row>
        <row r="29">
          <cell r="A29">
            <v>5</v>
          </cell>
          <cell r="B29" t="str">
            <v>SMOKED AND CONFUSED</v>
          </cell>
          <cell r="C29">
            <v>150.28540000000001</v>
          </cell>
          <cell r="D29">
            <v>26</v>
          </cell>
        </row>
        <row r="30">
          <cell r="A30">
            <v>21</v>
          </cell>
          <cell r="B30" t="str">
            <v>TRADITION OF EXCELLENCE</v>
          </cell>
          <cell r="C30">
            <v>149.71420000000001</v>
          </cell>
          <cell r="D30">
            <v>27</v>
          </cell>
        </row>
        <row r="31">
          <cell r="A31">
            <v>35</v>
          </cell>
          <cell r="B31" t="str">
            <v>SHED</v>
          </cell>
          <cell r="C31">
            <v>149.14279999999999</v>
          </cell>
          <cell r="D31">
            <v>28</v>
          </cell>
        </row>
        <row r="32">
          <cell r="A32">
            <v>17</v>
          </cell>
          <cell r="B32" t="str">
            <v>PEEWEES PIG ADVENTURE</v>
          </cell>
          <cell r="C32">
            <v>146.28560000000002</v>
          </cell>
          <cell r="D32">
            <v>29</v>
          </cell>
        </row>
        <row r="33">
          <cell r="A33">
            <v>28</v>
          </cell>
          <cell r="B33" t="str">
            <v>REO FEEDWAGON</v>
          </cell>
          <cell r="C33">
            <v>145.71440000000001</v>
          </cell>
          <cell r="D33">
            <v>30</v>
          </cell>
        </row>
        <row r="34">
          <cell r="A34">
            <v>8</v>
          </cell>
          <cell r="B34" t="str">
            <v>PUCK n GOOD BBQ</v>
          </cell>
          <cell r="C34">
            <v>140</v>
          </cell>
          <cell r="D34">
            <v>31</v>
          </cell>
        </row>
        <row r="35">
          <cell r="A35">
            <v>12</v>
          </cell>
          <cell r="B35" t="str">
            <v>PORKATORY</v>
          </cell>
          <cell r="C35">
            <v>132.5712</v>
          </cell>
          <cell r="D35">
            <v>32</v>
          </cell>
        </row>
        <row r="36">
          <cell r="A36">
            <v>6</v>
          </cell>
          <cell r="B36" t="str">
            <v>XXXXXXXX</v>
          </cell>
          <cell r="C36">
            <v>0</v>
          </cell>
          <cell r="D36">
            <v>33</v>
          </cell>
        </row>
        <row r="37">
          <cell r="A37">
            <v>16</v>
          </cell>
          <cell r="B37" t="str">
            <v>XXXXXXXX</v>
          </cell>
          <cell r="C37">
            <v>0</v>
          </cell>
          <cell r="D37">
            <v>33</v>
          </cell>
        </row>
        <row r="38">
          <cell r="A38">
            <v>29</v>
          </cell>
          <cell r="B38" t="str">
            <v>XXXXXXXX</v>
          </cell>
          <cell r="C38">
            <v>0</v>
          </cell>
          <cell r="D38">
            <v>33</v>
          </cell>
        </row>
        <row r="39">
          <cell r="A39">
            <v>31</v>
          </cell>
          <cell r="B39" t="str">
            <v>XXXXXXXX</v>
          </cell>
          <cell r="C39">
            <v>0</v>
          </cell>
          <cell r="D39">
            <v>33</v>
          </cell>
        </row>
      </sheetData>
      <sheetData sheetId="4">
        <row r="2">
          <cell r="A2">
            <v>1</v>
          </cell>
          <cell r="B2" t="str">
            <v>TO SAUCED TO SMOKE</v>
          </cell>
        </row>
        <row r="3">
          <cell r="A3">
            <v>2</v>
          </cell>
          <cell r="B3" t="str">
            <v>TWISTED PEPPER SMOKING CLUB</v>
          </cell>
        </row>
        <row r="4">
          <cell r="A4">
            <v>3</v>
          </cell>
          <cell r="B4" t="str">
            <v>SMOKE, WINE &amp; FUN</v>
          </cell>
        </row>
        <row r="5">
          <cell r="A5">
            <v>4</v>
          </cell>
          <cell r="B5" t="str">
            <v>THANK YOU FOR SMOKING</v>
          </cell>
        </row>
        <row r="6">
          <cell r="A6">
            <v>5</v>
          </cell>
          <cell r="B6" t="str">
            <v>SMOKED AND CONFUSED</v>
          </cell>
        </row>
        <row r="7">
          <cell r="A7">
            <v>6</v>
          </cell>
          <cell r="B7" t="str">
            <v>XXXXXXXX</v>
          </cell>
        </row>
        <row r="8">
          <cell r="A8">
            <v>7</v>
          </cell>
          <cell r="B8" t="str">
            <v>SMOKIN BUTTS &amp; RUBBING RACKS</v>
          </cell>
        </row>
        <row r="9">
          <cell r="A9">
            <v>8</v>
          </cell>
          <cell r="B9" t="str">
            <v>PUCK n GOOD BBQ</v>
          </cell>
        </row>
        <row r="10">
          <cell r="A10">
            <v>9</v>
          </cell>
          <cell r="B10" t="str">
            <v>COMPLETE LEGAL</v>
          </cell>
        </row>
        <row r="11">
          <cell r="A11">
            <v>10</v>
          </cell>
          <cell r="B11" t="str">
            <v>SMOKEY JOKERS</v>
          </cell>
        </row>
        <row r="12">
          <cell r="A12">
            <v>11</v>
          </cell>
          <cell r="B12" t="str">
            <v>MOTLEY Q</v>
          </cell>
        </row>
        <row r="13">
          <cell r="A13">
            <v>12</v>
          </cell>
          <cell r="B13" t="str">
            <v>PORKATORY</v>
          </cell>
        </row>
        <row r="14">
          <cell r="A14">
            <v>13</v>
          </cell>
          <cell r="B14" t="str">
            <v>OVERSAUCED</v>
          </cell>
        </row>
        <row r="15">
          <cell r="A15">
            <v>14</v>
          </cell>
          <cell r="B15" t="str">
            <v>GYPSY DANGER</v>
          </cell>
        </row>
        <row r="16">
          <cell r="A16">
            <v>15</v>
          </cell>
          <cell r="B16" t="str">
            <v>ON THE SAUCE</v>
          </cell>
        </row>
        <row r="17">
          <cell r="A17">
            <v>16</v>
          </cell>
          <cell r="B17" t="str">
            <v>XXXXXXXX</v>
          </cell>
        </row>
        <row r="18">
          <cell r="A18">
            <v>17</v>
          </cell>
          <cell r="B18" t="str">
            <v>PEEWEES PIG ADVENTURE</v>
          </cell>
        </row>
        <row r="19">
          <cell r="A19">
            <v>18</v>
          </cell>
          <cell r="B19" t="str">
            <v>NOTORIOUS PIG</v>
          </cell>
        </row>
        <row r="20">
          <cell r="A20">
            <v>19</v>
          </cell>
          <cell r="B20" t="str">
            <v>LIMP BRISKET</v>
          </cell>
        </row>
        <row r="21">
          <cell r="A21">
            <v>20</v>
          </cell>
          <cell r="B21" t="str">
            <v>SWEET SWINE OF MINE</v>
          </cell>
        </row>
        <row r="22">
          <cell r="A22">
            <v>21</v>
          </cell>
          <cell r="B22" t="str">
            <v>TRADITION OF EXCELLENCE</v>
          </cell>
        </row>
        <row r="23">
          <cell r="A23">
            <v>22</v>
          </cell>
          <cell r="B23" t="str">
            <v>TEACHER'S LOUNGE SMOKERS</v>
          </cell>
        </row>
        <row r="24">
          <cell r="A24">
            <v>23</v>
          </cell>
          <cell r="B24" t="str">
            <v>BBQ-19</v>
          </cell>
        </row>
        <row r="25">
          <cell r="A25">
            <v>24</v>
          </cell>
          <cell r="B25" t="str">
            <v>SBP BBQ</v>
          </cell>
        </row>
        <row r="26">
          <cell r="A26">
            <v>25</v>
          </cell>
          <cell r="B26" t="str">
            <v>ARNO MEATS</v>
          </cell>
        </row>
        <row r="27">
          <cell r="A27">
            <v>26</v>
          </cell>
          <cell r="B27" t="str">
            <v>SMOKIN DREAMS</v>
          </cell>
        </row>
        <row r="28">
          <cell r="A28">
            <v>27</v>
          </cell>
          <cell r="B28" t="str">
            <v>HOLY COW</v>
          </cell>
        </row>
        <row r="29">
          <cell r="A29">
            <v>28</v>
          </cell>
          <cell r="B29" t="str">
            <v>REO FEEDWAGON</v>
          </cell>
        </row>
        <row r="30">
          <cell r="A30">
            <v>29</v>
          </cell>
          <cell r="B30" t="str">
            <v>XXXXXXXX</v>
          </cell>
        </row>
        <row r="31">
          <cell r="A31">
            <v>30</v>
          </cell>
          <cell r="B31" t="str">
            <v>PRAISE THE LARD</v>
          </cell>
        </row>
        <row r="32">
          <cell r="A32">
            <v>31</v>
          </cell>
          <cell r="B32" t="str">
            <v>XXXXXXXX</v>
          </cell>
        </row>
        <row r="33">
          <cell r="A33">
            <v>32</v>
          </cell>
          <cell r="B33" t="str">
            <v>RUB IT &amp; SEE WHAT HAPPENS</v>
          </cell>
        </row>
        <row r="34">
          <cell r="A34">
            <v>33</v>
          </cell>
          <cell r="B34" t="str">
            <v>SMOKING ON A PRAYER</v>
          </cell>
        </row>
        <row r="35">
          <cell r="A35">
            <v>34</v>
          </cell>
          <cell r="B35" t="str">
            <v>3 BARREL BBQ</v>
          </cell>
        </row>
        <row r="36">
          <cell r="A36">
            <v>35</v>
          </cell>
          <cell r="B36" t="str">
            <v>SHED</v>
          </cell>
        </row>
        <row r="37">
          <cell r="A37">
            <v>36</v>
          </cell>
          <cell r="B37" t="str">
            <v>WHISKEY, WINE AND A LITTLE SWINE</v>
          </cell>
        </row>
      </sheetData>
      <sheetData sheetId="5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 t="str">
            <v>DQ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814EC1-2290-434F-893C-DF949F742CB3}" name="Table2" displayName="Table2" ref="A1:L37" totalsRowShown="0" headerRowDxfId="14" headerRowBorderDxfId="12" tableBorderDxfId="13" headerRowCellStyle="Excel Built-in Normal">
  <autoFilter ref="A1:L37" xr:uid="{00000000-0009-0000-0000-000004000000}"/>
  <sortState xmlns:xlrd2="http://schemas.microsoft.com/office/spreadsheetml/2017/richdata2" ref="A2:L37">
    <sortCondition ref="L1:L37"/>
  </sortState>
  <tableColumns count="12">
    <tableColumn id="1" xr3:uid="{7E8EC2A3-544F-4320-93CF-6AB2392A7216}" name="Team #" dataDxfId="11" dataCellStyle="Excel Built-in Normal"/>
    <tableColumn id="2" xr3:uid="{38312359-B65C-4B1E-9530-DB4CDE571CB7}" name="Team Name" dataDxfId="10" dataCellStyle="Excel Built-in Normal">
      <calculatedColumnFormula>VLOOKUP(A2,[1]TEAMS!$A$2:$B$37,2,0)</calculatedColumnFormula>
    </tableColumn>
    <tableColumn id="3" xr3:uid="{524453CC-3D4B-459C-9D4B-E1A9E4BFF70B}" name="CHICKEN" dataDxfId="9" dataCellStyle="Comma">
      <calculatedColumnFormula>ROUND(VLOOKUP(A2,[1]CHICKEN!$A$4:$C$39,3,0),3)</calculatedColumnFormula>
    </tableColumn>
    <tableColumn id="4" xr3:uid="{08665185-6EF2-4E69-A167-E189D569759F}" name="Chicken Rank" dataDxfId="8" dataCellStyle="Comma">
      <calculatedColumnFormula>RANK(C2,$C$2:$C$37)</calculatedColumnFormula>
    </tableColumn>
    <tableColumn id="5" xr3:uid="{2DE2A901-8CE7-4686-A8F1-39D62B33169D}" name="RIBS" dataDxfId="7" dataCellStyle="Comma">
      <calculatedColumnFormula>VLOOKUP(A2,[1]RIBS!$A$4:$D$39,3,0)</calculatedColumnFormula>
    </tableColumn>
    <tableColumn id="6" xr3:uid="{4F6739DD-523F-4E48-8CE6-15F8BB40D852}" name="Ribs Rank" dataDxfId="6" dataCellStyle="Comma">
      <calculatedColumnFormula>RANK(E2,$E$2:$E$37)</calculatedColumnFormula>
    </tableColumn>
    <tableColumn id="7" xr3:uid="{2B12871E-3B64-44CC-9830-59C05FF58883}" name="PORK" dataDxfId="5" dataCellStyle="Comma">
      <calculatedColumnFormula>VLOOKUP(A2,[1]PORK!$A$4:$D$39,3,0)</calculatedColumnFormula>
    </tableColumn>
    <tableColumn id="8" xr3:uid="{6BBDF3E0-8641-415F-92E9-084545B64C77}" name="Pork Rank" dataDxfId="4" dataCellStyle="Comma">
      <calculatedColumnFormula>RANK(G2,$G$2:$G$37)</calculatedColumnFormula>
    </tableColumn>
    <tableColumn id="9" xr3:uid="{F97A3913-26E4-4C01-B9AE-7F1ECB58D774}" name="BRISKET" dataDxfId="3" dataCellStyle="Comma">
      <calculatedColumnFormula>VLOOKUP(A2,[1]BRISKET!$A$4:$D$39,3,0)</calculatedColumnFormula>
    </tableColumn>
    <tableColumn id="10" xr3:uid="{2F390677-8A87-45B6-ACF2-39931E653A85}" name="Brisket Rank" dataDxfId="2" dataCellStyle="Comma">
      <calculatedColumnFormula>RANK(I2,$I$2:$I$37)</calculatedColumnFormula>
    </tableColumn>
    <tableColumn id="12" xr3:uid="{86111F9F-C665-4E18-B175-50BD12E2B374}" name="Total" dataDxfId="1" dataCellStyle="Comma">
      <calculatedColumnFormula>ROUND(C2+E2+G2+I2,3)</calculatedColumnFormula>
    </tableColumn>
    <tableColumn id="13" xr3:uid="{8B91B29F-6282-4C6B-9CB8-98882B13E484}" name="RANK" dataDxfId="0" dataCellStyle="Comma">
      <calculatedColumnFormula>RANK(K2,$K$2:$K$37)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F8D92-9475-481A-8AC9-B489B807771A}">
  <sheetPr>
    <pageSetUpPr fitToPage="1"/>
  </sheetPr>
  <dimension ref="A1:AMN39"/>
  <sheetViews>
    <sheetView tabSelected="1" zoomScale="70" zoomScaleNormal="70" workbookViewId="0">
      <selection activeCell="A2" sqref="A2"/>
    </sheetView>
  </sheetViews>
  <sheetFormatPr defaultRowHeight="25.8" x14ac:dyDescent="0.5"/>
  <cols>
    <col min="1" max="1" width="13.09765625" style="1" customWidth="1"/>
    <col min="2" max="2" width="44.59765625" style="3" customWidth="1"/>
    <col min="3" max="3" width="17.19921875" style="1" customWidth="1"/>
    <col min="4" max="4" width="21.8984375" style="1" customWidth="1"/>
    <col min="5" max="7" width="17.19921875" style="1" customWidth="1"/>
    <col min="8" max="8" width="17.5" style="1" customWidth="1"/>
    <col min="9" max="9" width="17.19921875" style="1" customWidth="1"/>
    <col min="10" max="10" width="20.59765625" style="1" customWidth="1"/>
    <col min="11" max="11" width="17.19921875" style="1" customWidth="1"/>
    <col min="12" max="12" width="17.19921875" style="2" customWidth="1"/>
    <col min="13" max="1028" width="8.09765625" style="1" customWidth="1"/>
    <col min="1029" max="1029" width="9" customWidth="1"/>
  </cols>
  <sheetData>
    <row r="1" spans="1:20" x14ac:dyDescent="0.5">
      <c r="A1" s="13" t="s">
        <v>13</v>
      </c>
      <c r="B1" s="13" t="s">
        <v>12</v>
      </c>
      <c r="C1" s="13" t="s">
        <v>11</v>
      </c>
      <c r="D1" s="13" t="s">
        <v>10</v>
      </c>
      <c r="E1" s="13" t="s">
        <v>9</v>
      </c>
      <c r="F1" s="13" t="s">
        <v>8</v>
      </c>
      <c r="G1" s="13" t="s">
        <v>7</v>
      </c>
      <c r="H1" s="13" t="s">
        <v>6</v>
      </c>
      <c r="I1" s="13" t="s">
        <v>5</v>
      </c>
      <c r="J1" s="13" t="s">
        <v>4</v>
      </c>
      <c r="K1" s="12" t="s">
        <v>3</v>
      </c>
      <c r="L1" s="11" t="s">
        <v>2</v>
      </c>
    </row>
    <row r="2" spans="1:20" x14ac:dyDescent="0.5">
      <c r="A2" s="3">
        <v>15</v>
      </c>
      <c r="B2" s="3" t="str">
        <f>VLOOKUP(A2,[1]TEAMS!$A$2:$B$37,2,0)</f>
        <v>ON THE SAUCE</v>
      </c>
      <c r="C2" s="8">
        <f>ROUND(VLOOKUP(A2,[1]CHICKEN!$A$4:$C$39,3,0),3)</f>
        <v>176.571</v>
      </c>
      <c r="D2" s="7">
        <f>RANK(C2,$C$2:$C$37)</f>
        <v>3</v>
      </c>
      <c r="E2" s="8">
        <f>VLOOKUP(A2,[1]RIBS!$A$4:$D$39,3,0)</f>
        <v>174.28579999999999</v>
      </c>
      <c r="F2" s="7">
        <f>RANK(E2,$E$2:$E$37)</f>
        <v>6</v>
      </c>
      <c r="G2" s="8">
        <f>VLOOKUP(A2,[1]PORK!$A$4:$D$39,3,0)</f>
        <v>169.71440000000001</v>
      </c>
      <c r="H2" s="7">
        <f>RANK(G2,$G$2:$G$37)</f>
        <v>6</v>
      </c>
      <c r="I2" s="8">
        <f>VLOOKUP(A2,[1]BRISKET!$A$4:$D$39,3,0)</f>
        <v>174.28579999999999</v>
      </c>
      <c r="J2" s="7">
        <f>RANK(I2,$I$2:$I$37)</f>
        <v>2</v>
      </c>
      <c r="K2" s="10">
        <f>ROUND(C2+E2+G2+I2,3)</f>
        <v>694.85699999999997</v>
      </c>
      <c r="L2" s="9">
        <f>RANK(K2,$K$2:$K$37)</f>
        <v>1</v>
      </c>
      <c r="M2" s="3" t="s">
        <v>1</v>
      </c>
      <c r="N2" s="3"/>
    </row>
    <row r="3" spans="1:20" x14ac:dyDescent="0.5">
      <c r="A3" s="3">
        <v>20</v>
      </c>
      <c r="B3" s="3" t="str">
        <f>VLOOKUP(A3,[1]TEAMS!$A$2:$B$37,2,0)</f>
        <v>SWEET SWINE OF MINE</v>
      </c>
      <c r="C3" s="8">
        <f>ROUND(VLOOKUP(A3,[1]CHICKEN!$A$4:$C$39,3,0),3)</f>
        <v>172</v>
      </c>
      <c r="D3" s="7">
        <f>RANK(C3,$C$2:$C$37)</f>
        <v>6</v>
      </c>
      <c r="E3" s="8">
        <f>VLOOKUP(A3,[1]RIBS!$A$4:$D$39,3,0)</f>
        <v>169.14259999999999</v>
      </c>
      <c r="F3" s="7">
        <f>RANK(E3,$E$2:$E$37)</f>
        <v>10</v>
      </c>
      <c r="G3" s="8">
        <f>VLOOKUP(A3,[1]PORK!$A$4:$D$39,3,0)</f>
        <v>167.99980000000002</v>
      </c>
      <c r="H3" s="7">
        <f>RANK(G3,$G$2:$G$37)</f>
        <v>11</v>
      </c>
      <c r="I3" s="8">
        <f>VLOOKUP(A3,[1]BRISKET!$A$4:$D$39,3,0)</f>
        <v>169.14280000000002</v>
      </c>
      <c r="J3" s="7">
        <f>RANK(I3,$I$2:$I$37)</f>
        <v>6</v>
      </c>
      <c r="K3" s="10">
        <f>ROUND(C3+E3+G3+I3,3)</f>
        <v>678.28499999999997</v>
      </c>
      <c r="L3" s="9">
        <f>RANK(K3,$K$2:$K$37)</f>
        <v>2</v>
      </c>
      <c r="M3" s="3"/>
      <c r="N3" s="3"/>
    </row>
    <row r="4" spans="1:20" x14ac:dyDescent="0.5">
      <c r="A4" s="3">
        <v>5</v>
      </c>
      <c r="B4" s="3" t="str">
        <f>VLOOKUP(A4,[1]TEAMS!$A$2:$B$37,2,0)</f>
        <v>SMOKED AND CONFUSED</v>
      </c>
      <c r="C4" s="8">
        <f>ROUND(VLOOKUP(A4,[1]CHICKEN!$A$4:$C$39,3,0),3)</f>
        <v>168</v>
      </c>
      <c r="D4" s="7">
        <f>RANK(C4,$C$2:$C$37)</f>
        <v>11</v>
      </c>
      <c r="E4" s="8">
        <f>VLOOKUP(A4,[1]RIBS!$A$4:$D$39,3,0)</f>
        <v>179.42860000000002</v>
      </c>
      <c r="F4" s="7">
        <f>RANK(E4,$E$2:$E$37)</f>
        <v>1</v>
      </c>
      <c r="G4" s="8">
        <f>VLOOKUP(A4,[1]PORK!$A$4:$D$39,3,0)</f>
        <v>174.28579999999999</v>
      </c>
      <c r="H4" s="7">
        <f>RANK(G4,$G$2:$G$37)</f>
        <v>3</v>
      </c>
      <c r="I4" s="8">
        <f>VLOOKUP(A4,[1]BRISKET!$A$4:$D$39,3,0)</f>
        <v>150.28540000000001</v>
      </c>
      <c r="J4" s="7">
        <f>RANK(I4,$I$2:$I$37)</f>
        <v>26</v>
      </c>
      <c r="K4" s="10">
        <f>ROUND(C4+E4+G4+I4,3)</f>
        <v>672</v>
      </c>
      <c r="L4" s="9">
        <f>RANK(K4,$K$2:$K$37)</f>
        <v>3</v>
      </c>
      <c r="M4" s="3"/>
      <c r="N4" s="3"/>
    </row>
    <row r="5" spans="1:20" x14ac:dyDescent="0.5">
      <c r="A5" s="3">
        <v>25</v>
      </c>
      <c r="B5" s="3" t="str">
        <f>VLOOKUP(A5,[1]TEAMS!$A$2:$B$37,2,0)</f>
        <v>ARNO MEATS</v>
      </c>
      <c r="C5" s="8">
        <f>ROUND(VLOOKUP(A5,[1]CHICKEN!$A$4:$C$39,3,0),3)</f>
        <v>170.857</v>
      </c>
      <c r="D5" s="7">
        <f>RANK(C5,$C$2:$C$37)</f>
        <v>7</v>
      </c>
      <c r="E5" s="8">
        <f>VLOOKUP(A5,[1]RIBS!$A$4:$D$39,3,0)</f>
        <v>154.85700000000003</v>
      </c>
      <c r="F5" s="7">
        <f>RANK(E5,$E$2:$E$37)</f>
        <v>22</v>
      </c>
      <c r="G5" s="8">
        <f>VLOOKUP(A5,[1]PORK!$A$4:$D$39,3,0)</f>
        <v>168</v>
      </c>
      <c r="H5" s="7">
        <f>RANK(G5,$G$2:$G$37)</f>
        <v>10</v>
      </c>
      <c r="I5" s="8">
        <f>VLOOKUP(A5,[1]BRISKET!$A$4:$D$39,3,0)</f>
        <v>177.71419999999998</v>
      </c>
      <c r="J5" s="7">
        <f>RANK(I5,$I$2:$I$37)</f>
        <v>1</v>
      </c>
      <c r="K5" s="10">
        <f>ROUND(C5+E5+G5+I5,3)</f>
        <v>671.428</v>
      </c>
      <c r="L5" s="9">
        <f>RANK(K5,$K$2:$K$37)</f>
        <v>4</v>
      </c>
      <c r="M5" s="3"/>
      <c r="N5" s="3"/>
    </row>
    <row r="6" spans="1:20" x14ac:dyDescent="0.5">
      <c r="A6" s="3">
        <v>4</v>
      </c>
      <c r="B6" s="3" t="str">
        <f>VLOOKUP(A6,[1]TEAMS!$A$2:$B$37,2,0)</f>
        <v>THANK YOU FOR SMOKING</v>
      </c>
      <c r="C6" s="8">
        <f>ROUND(VLOOKUP(A6,[1]CHICKEN!$A$4:$C$39,3,0),3)</f>
        <v>167.429</v>
      </c>
      <c r="D6" s="7">
        <f>RANK(C6,$C$2:$C$37)</f>
        <v>13</v>
      </c>
      <c r="E6" s="8">
        <f>VLOOKUP(A6,[1]RIBS!$A$4:$D$39,3,0)</f>
        <v>176.57139999999998</v>
      </c>
      <c r="F6" s="7">
        <f>RANK(E6,$E$2:$E$37)</f>
        <v>4</v>
      </c>
      <c r="G6" s="8">
        <f>VLOOKUP(A6,[1]PORK!$A$4:$D$39,3,0)</f>
        <v>162.28559999999999</v>
      </c>
      <c r="H6" s="7">
        <f>RANK(G6,$G$2:$G$37)</f>
        <v>16</v>
      </c>
      <c r="I6" s="8">
        <f>VLOOKUP(A6,[1]BRISKET!$A$4:$D$39,3,0)</f>
        <v>164.57139999999998</v>
      </c>
      <c r="J6" s="7">
        <f>RANK(I6,$I$2:$I$37)</f>
        <v>9</v>
      </c>
      <c r="K6" s="10">
        <f>ROUND(C6+E6+G6+I6,3)</f>
        <v>670.85699999999997</v>
      </c>
      <c r="L6" s="9">
        <f>RANK(K6,$K$2:$K$37)</f>
        <v>5</v>
      </c>
      <c r="M6" s="3"/>
      <c r="N6" s="3"/>
    </row>
    <row r="7" spans="1:20" x14ac:dyDescent="0.5">
      <c r="A7" s="3">
        <v>30</v>
      </c>
      <c r="B7" s="3" t="str">
        <f>VLOOKUP(A7,[1]TEAMS!$A$2:$B$37,2,0)</f>
        <v>PRAISE THE LARD</v>
      </c>
      <c r="C7" s="8">
        <f>ROUND(VLOOKUP(A7,[1]CHICKEN!$A$4:$C$39,3,0),3)</f>
        <v>154.857</v>
      </c>
      <c r="D7" s="7">
        <f>RANK(C7,$C$2:$C$37)</f>
        <v>27</v>
      </c>
      <c r="E7" s="8">
        <f>VLOOKUP(A7,[1]RIBS!$A$4:$D$39,3,0)</f>
        <v>177.143</v>
      </c>
      <c r="F7" s="7">
        <f>RANK(E7,$E$2:$E$37)</f>
        <v>3</v>
      </c>
      <c r="G7" s="8">
        <f>VLOOKUP(A7,[1]PORK!$A$4:$D$39,3,0)</f>
        <v>169.143</v>
      </c>
      <c r="H7" s="7">
        <f>RANK(G7,$G$2:$G$37)</f>
        <v>8</v>
      </c>
      <c r="I7" s="8">
        <f>VLOOKUP(A7,[1]BRISKET!$A$4:$D$39,3,0)</f>
        <v>165.14259999999999</v>
      </c>
      <c r="J7" s="7">
        <f>RANK(I7,$I$2:$I$37)</f>
        <v>8</v>
      </c>
      <c r="K7" s="10">
        <f>ROUND(C7+E7+G7+I7,3)</f>
        <v>666.28599999999994</v>
      </c>
      <c r="L7" s="9">
        <f>RANK(K7,$K$2:$K$37)</f>
        <v>6</v>
      </c>
      <c r="M7" s="3"/>
      <c r="N7" s="3"/>
    </row>
    <row r="8" spans="1:20" x14ac:dyDescent="0.5">
      <c r="A8" s="3">
        <v>7</v>
      </c>
      <c r="B8" s="3" t="str">
        <f>VLOOKUP(A8,[1]TEAMS!$A$2:$B$37,2,0)</f>
        <v>SMOKIN BUTTS &amp; RUBBING RACKS</v>
      </c>
      <c r="C8" s="8">
        <f>ROUND(VLOOKUP(A8,[1]CHICKEN!$A$4:$C$39,3,0),3)</f>
        <v>166.286</v>
      </c>
      <c r="D8" s="7">
        <f>RANK(C8,$C$2:$C$37)</f>
        <v>14</v>
      </c>
      <c r="E8" s="8">
        <f>VLOOKUP(A8,[1]RIBS!$A$4:$D$39,3,0)</f>
        <v>172.57140000000001</v>
      </c>
      <c r="F8" s="7">
        <f>RANK(E8,$E$2:$E$37)</f>
        <v>7</v>
      </c>
      <c r="G8" s="8">
        <f>VLOOKUP(A8,[1]PORK!$A$4:$D$39,3,0)</f>
        <v>170.85720000000001</v>
      </c>
      <c r="H8" s="7">
        <f>RANK(G8,$G$2:$G$37)</f>
        <v>5</v>
      </c>
      <c r="I8" s="8">
        <f>VLOOKUP(A8,[1]BRISKET!$A$4:$D$39,3,0)</f>
        <v>155.99980000000002</v>
      </c>
      <c r="J8" s="7">
        <f>RANK(I8,$I$2:$I$37)</f>
        <v>17</v>
      </c>
      <c r="K8" s="10">
        <f>ROUND(C8+E8+G8+I8,3)</f>
        <v>665.71400000000006</v>
      </c>
      <c r="L8" s="9">
        <f>RANK(K8,$K$2:$K$37)</f>
        <v>7</v>
      </c>
      <c r="M8" s="3"/>
      <c r="N8" s="3"/>
    </row>
    <row r="9" spans="1:20" x14ac:dyDescent="0.5">
      <c r="A9" s="3">
        <v>23</v>
      </c>
      <c r="B9" s="3" t="str">
        <f>VLOOKUP(A9,[1]TEAMS!$A$2:$B$37,2,0)</f>
        <v>BBQ-19</v>
      </c>
      <c r="C9" s="8">
        <f>ROUND(VLOOKUP(A9,[1]CHICKEN!$A$4:$C$39,3,0),3)</f>
        <v>174.286</v>
      </c>
      <c r="D9" s="7">
        <f>RANK(C9,$C$2:$C$37)</f>
        <v>4</v>
      </c>
      <c r="E9" s="8">
        <f>VLOOKUP(A9,[1]RIBS!$A$4:$D$39,3,0)</f>
        <v>150.857</v>
      </c>
      <c r="F9" s="7">
        <f>RANK(E9,$E$2:$E$37)</f>
        <v>27</v>
      </c>
      <c r="G9" s="8">
        <f>VLOOKUP(A9,[1]PORK!$A$4:$D$39,3,0)</f>
        <v>169.71420000000001</v>
      </c>
      <c r="H9" s="7">
        <f>RANK(G9,$G$2:$G$37)</f>
        <v>7</v>
      </c>
      <c r="I9" s="8">
        <f>VLOOKUP(A9,[1]BRISKET!$A$4:$D$39,3,0)</f>
        <v>170.85720000000001</v>
      </c>
      <c r="J9" s="7">
        <f>RANK(I9,$I$2:$I$37)</f>
        <v>5</v>
      </c>
      <c r="K9" s="10">
        <f>ROUND(C9+E9+G9+I9,3)</f>
        <v>665.71400000000006</v>
      </c>
      <c r="L9" s="9">
        <f>RANK(K9,$K$2:$K$37)</f>
        <v>7</v>
      </c>
      <c r="M9" s="3"/>
      <c r="N9" s="3"/>
    </row>
    <row r="10" spans="1:20" x14ac:dyDescent="0.5">
      <c r="A10" s="3">
        <v>2</v>
      </c>
      <c r="B10" s="3" t="str">
        <f>VLOOKUP(A10,[1]TEAMS!$A$2:$B$37,2,0)</f>
        <v>TWISTED PEPPER SMOKING CLUB</v>
      </c>
      <c r="C10" s="8">
        <f>ROUND(VLOOKUP(A10,[1]CHICKEN!$A$4:$C$39,3,0),3)</f>
        <v>158.857</v>
      </c>
      <c r="D10" s="7">
        <f>RANK(C10,$C$2:$C$37)</f>
        <v>20</v>
      </c>
      <c r="E10" s="8">
        <f>VLOOKUP(A10,[1]RIBS!$A$4:$D$39,3,0)</f>
        <v>169.143</v>
      </c>
      <c r="F10" s="7">
        <f>RANK(E10,$E$2:$E$37)</f>
        <v>9</v>
      </c>
      <c r="G10" s="8">
        <f>VLOOKUP(A10,[1]PORK!$A$4:$D$39,3,0)</f>
        <v>169.14279999999999</v>
      </c>
      <c r="H10" s="7">
        <f>RANK(G10,$G$2:$G$37)</f>
        <v>9</v>
      </c>
      <c r="I10" s="8">
        <f>VLOOKUP(A10,[1]BRISKET!$A$4:$D$39,3,0)</f>
        <v>163.42860000000002</v>
      </c>
      <c r="J10" s="7">
        <f>RANK(I10,$I$2:$I$37)</f>
        <v>12</v>
      </c>
      <c r="K10" s="10">
        <f>ROUND(C10+E10+G10+I10,3)</f>
        <v>660.57100000000003</v>
      </c>
      <c r="L10" s="9">
        <f>RANK(K10,$K$2:$K$37)</f>
        <v>9</v>
      </c>
      <c r="M10" s="3"/>
      <c r="N10" s="3"/>
    </row>
    <row r="11" spans="1:20" x14ac:dyDescent="0.5">
      <c r="A11" s="3">
        <v>33</v>
      </c>
      <c r="B11" s="3" t="str">
        <f>VLOOKUP(A11,[1]TEAMS!$A$2:$B$37,2,0)</f>
        <v>SMOKING ON A PRAYER</v>
      </c>
      <c r="C11" s="8">
        <f>ROUND(VLOOKUP(A11,[1]CHICKEN!$A$4:$C$39,3,0),3)</f>
        <v>170.857</v>
      </c>
      <c r="D11" s="7">
        <f>RANK(C11,$C$2:$C$37)</f>
        <v>7</v>
      </c>
      <c r="E11" s="8">
        <f>VLOOKUP(A11,[1]RIBS!$A$4:$D$39,3,0)</f>
        <v>155.99979999999999</v>
      </c>
      <c r="F11" s="7">
        <f>RANK(E11,$E$2:$E$37)</f>
        <v>21</v>
      </c>
      <c r="G11" s="8">
        <f>VLOOKUP(A11,[1]PORK!$A$4:$D$39,3,0)</f>
        <v>175.42859999999999</v>
      </c>
      <c r="H11" s="7">
        <f>RANK(G11,$G$2:$G$37)</f>
        <v>2</v>
      </c>
      <c r="I11" s="8">
        <f>VLOOKUP(A11,[1]BRISKET!$A$4:$D$39,3,0)</f>
        <v>157.71440000000001</v>
      </c>
      <c r="J11" s="7">
        <f>RANK(I11,$I$2:$I$37)</f>
        <v>14</v>
      </c>
      <c r="K11" s="10">
        <f>ROUND(C11+E11+G11+I11,3)</f>
        <v>660</v>
      </c>
      <c r="L11" s="9">
        <f>RANK(K11,$K$2:$K$37)</f>
        <v>10</v>
      </c>
      <c r="M11" s="3"/>
      <c r="N11" s="3"/>
    </row>
    <row r="12" spans="1:20" x14ac:dyDescent="0.5">
      <c r="A12" s="3">
        <v>36</v>
      </c>
      <c r="B12" s="3" t="str">
        <f>VLOOKUP(A12,[1]TEAMS!$A$2:$B$37,2,0)</f>
        <v>WHISKEY, WINE AND A LITTLE SWINE</v>
      </c>
      <c r="C12" s="8">
        <f>ROUND(VLOOKUP(A12,[1]CHICKEN!$A$4:$C$39,3,0),3)</f>
        <v>161.143</v>
      </c>
      <c r="D12" s="7">
        <f>RANK(C12,$C$2:$C$37)</f>
        <v>19</v>
      </c>
      <c r="E12" s="8">
        <f>VLOOKUP(A12,[1]RIBS!$A$4:$D$39,3,0)</f>
        <v>163.99979999999999</v>
      </c>
      <c r="F12" s="7">
        <f>RANK(E12,$E$2:$E$37)</f>
        <v>15</v>
      </c>
      <c r="G12" s="8">
        <f>VLOOKUP(A12,[1]PORK!$A$4:$D$39,3,0)</f>
        <v>176.57139999999998</v>
      </c>
      <c r="H12" s="7">
        <f>RANK(G12,$G$2:$G$37)</f>
        <v>1</v>
      </c>
      <c r="I12" s="8">
        <f>VLOOKUP(A12,[1]BRISKET!$A$4:$D$39,3,0)</f>
        <v>158.2852</v>
      </c>
      <c r="J12" s="7">
        <f>RANK(I12,$I$2:$I$37)</f>
        <v>13</v>
      </c>
      <c r="K12" s="10">
        <f>ROUND(C12+E12+G12+I12,3)</f>
        <v>659.99900000000002</v>
      </c>
      <c r="L12" s="9">
        <f>RANK(K12,$K$2:$K$37)</f>
        <v>11</v>
      </c>
      <c r="M12" s="3"/>
      <c r="N12" s="3"/>
      <c r="T12" s="1" t="s">
        <v>1</v>
      </c>
    </row>
    <row r="13" spans="1:20" x14ac:dyDescent="0.5">
      <c r="A13" s="3">
        <v>9</v>
      </c>
      <c r="B13" s="3" t="str">
        <f>VLOOKUP(A13,[1]TEAMS!$A$2:$B$37,2,0)</f>
        <v>COMPLETE LEGAL</v>
      </c>
      <c r="C13" s="8">
        <f>ROUND(VLOOKUP(A13,[1]CHICKEN!$A$4:$C$39,3,0),3)</f>
        <v>169.714</v>
      </c>
      <c r="D13" s="7">
        <f>RANK(C13,$C$2:$C$37)</f>
        <v>9</v>
      </c>
      <c r="E13" s="8">
        <f>VLOOKUP(A13,[1]RIBS!$A$4:$D$39,3,0)</f>
        <v>162.857</v>
      </c>
      <c r="F13" s="7">
        <f>RANK(E13,$E$2:$E$37)</f>
        <v>16</v>
      </c>
      <c r="G13" s="8">
        <f>VLOOKUP(A13,[1]PORK!$A$4:$D$39,3,0)</f>
        <v>162.85679999999999</v>
      </c>
      <c r="H13" s="7">
        <f>RANK(G13,$G$2:$G$37)</f>
        <v>15</v>
      </c>
      <c r="I13" s="8">
        <f>VLOOKUP(A13,[1]BRISKET!$A$4:$D$39,3,0)</f>
        <v>164.57139999999998</v>
      </c>
      <c r="J13" s="7">
        <f>RANK(I13,$I$2:$I$37)</f>
        <v>9</v>
      </c>
      <c r="K13" s="10">
        <f>ROUND(C13+E13+G13+I13,3)</f>
        <v>659.99900000000002</v>
      </c>
      <c r="L13" s="9">
        <f>RANK(K13,$K$2:$K$37)</f>
        <v>11</v>
      </c>
      <c r="M13" s="3"/>
      <c r="N13" s="3"/>
    </row>
    <row r="14" spans="1:20" x14ac:dyDescent="0.5">
      <c r="A14" s="3">
        <v>27</v>
      </c>
      <c r="B14" s="3" t="str">
        <f>VLOOKUP(A14,[1]TEAMS!$A$2:$B$37,2,0)</f>
        <v>HOLY COW</v>
      </c>
      <c r="C14" s="8">
        <f>ROUND(VLOOKUP(A14,[1]CHICKEN!$A$4:$C$39,3,0),3)</f>
        <v>168</v>
      </c>
      <c r="D14" s="7">
        <f>RANK(C14,$C$2:$C$37)</f>
        <v>11</v>
      </c>
      <c r="E14" s="8">
        <f>VLOOKUP(A14,[1]RIBS!$A$4:$D$39,3,0)</f>
        <v>164</v>
      </c>
      <c r="F14" s="7">
        <f>RANK(E14,$E$2:$E$37)</f>
        <v>14</v>
      </c>
      <c r="G14" s="8">
        <f>VLOOKUP(A14,[1]PORK!$A$4:$D$39,3,0)</f>
        <v>161.143</v>
      </c>
      <c r="H14" s="7">
        <f>RANK(G14,$G$2:$G$37)</f>
        <v>18</v>
      </c>
      <c r="I14" s="8">
        <f>VLOOKUP(A14,[1]BRISKET!$A$4:$D$39,3,0)</f>
        <v>163.99979999999999</v>
      </c>
      <c r="J14" s="7">
        <f>RANK(I14,$I$2:$I$37)</f>
        <v>11</v>
      </c>
      <c r="K14" s="10">
        <f>ROUND(C14+E14+G14+I14,3)</f>
        <v>657.14300000000003</v>
      </c>
      <c r="L14" s="9">
        <f>RANK(K14,$K$2:$K$37)</f>
        <v>13</v>
      </c>
      <c r="M14" s="3"/>
      <c r="N14" s="3"/>
    </row>
    <row r="15" spans="1:20" x14ac:dyDescent="0.5">
      <c r="A15" s="3">
        <v>10</v>
      </c>
      <c r="B15" s="3" t="str">
        <f>VLOOKUP(A15,[1]TEAMS!$A$2:$B$37,2,0)</f>
        <v>SMOKEY JOKERS</v>
      </c>
      <c r="C15" s="8">
        <f>ROUND(VLOOKUP(A15,[1]CHICKEN!$A$4:$C$39,3,0),3)</f>
        <v>161.714</v>
      </c>
      <c r="D15" s="7">
        <f>RANK(C15,$C$2:$C$37)</f>
        <v>17</v>
      </c>
      <c r="E15" s="8">
        <f>VLOOKUP(A15,[1]RIBS!$A$4:$D$39,3,0)</f>
        <v>177.71419999999998</v>
      </c>
      <c r="F15" s="7">
        <f>RANK(E15,$E$2:$E$37)</f>
        <v>2</v>
      </c>
      <c r="G15" s="8">
        <f>VLOOKUP(A15,[1]PORK!$A$4:$D$39,3,0)</f>
        <v>161.714</v>
      </c>
      <c r="H15" s="7">
        <f>RANK(G15,$G$2:$G$37)</f>
        <v>17</v>
      </c>
      <c r="I15" s="8">
        <f>VLOOKUP(A15,[1]BRISKET!$A$4:$D$39,3,0)</f>
        <v>156.00020000000001</v>
      </c>
      <c r="J15" s="7">
        <f>RANK(I15,$I$2:$I$37)</f>
        <v>16</v>
      </c>
      <c r="K15" s="10">
        <f>ROUND(C15+E15+G15+I15,3)</f>
        <v>657.14200000000005</v>
      </c>
      <c r="L15" s="9">
        <f>RANK(K15,$K$2:$K$37)</f>
        <v>14</v>
      </c>
      <c r="M15" s="3"/>
      <c r="N15" s="3"/>
    </row>
    <row r="16" spans="1:20" x14ac:dyDescent="0.5">
      <c r="A16" s="3">
        <v>32</v>
      </c>
      <c r="B16" s="3" t="str">
        <f>VLOOKUP(A16,[1]TEAMS!$A$2:$B$37,2,0)</f>
        <v>RUB IT &amp; SEE WHAT HAPPENS</v>
      </c>
      <c r="C16" s="8">
        <f>ROUND(VLOOKUP(A16,[1]CHICKEN!$A$4:$C$39,3,0),3)</f>
        <v>162.857</v>
      </c>
      <c r="D16" s="7">
        <f>RANK(C16,$C$2:$C$37)</f>
        <v>16</v>
      </c>
      <c r="E16" s="8">
        <f>VLOOKUP(A16,[1]RIBS!$A$4:$D$39,3,0)</f>
        <v>147.99980000000002</v>
      </c>
      <c r="F16" s="7">
        <f>RANK(E16,$E$2:$E$37)</f>
        <v>29</v>
      </c>
      <c r="G16" s="8">
        <f>VLOOKUP(A16,[1]PORK!$A$4:$D$39,3,0)</f>
        <v>166.857</v>
      </c>
      <c r="H16" s="7">
        <f>RANK(G16,$G$2:$G$37)</f>
        <v>12</v>
      </c>
      <c r="I16" s="8">
        <f>VLOOKUP(A16,[1]BRISKET!$A$4:$D$39,3,0)</f>
        <v>173.71419999999998</v>
      </c>
      <c r="J16" s="7">
        <f>RANK(I16,$I$2:$I$37)</f>
        <v>3</v>
      </c>
      <c r="K16" s="10">
        <f>ROUND(C16+E16+G16+I16,3)</f>
        <v>651.428</v>
      </c>
      <c r="L16" s="9">
        <f>RANK(K16,$K$2:$K$37)</f>
        <v>15</v>
      </c>
      <c r="M16" s="3"/>
      <c r="N16" s="3"/>
    </row>
    <row r="17" spans="1:14" x14ac:dyDescent="0.5">
      <c r="A17" s="3">
        <v>1</v>
      </c>
      <c r="B17" s="3" t="str">
        <f>VLOOKUP(A17,[1]TEAMS!$A$2:$B$37,2,0)</f>
        <v>TO SAUCED TO SMOKE</v>
      </c>
      <c r="C17" s="8">
        <f>ROUND(VLOOKUP(A17,[1]CHICKEN!$A$4:$C$39,3,0),3)</f>
        <v>158.857</v>
      </c>
      <c r="D17" s="7">
        <f>RANK(C17,$C$2:$C$37)</f>
        <v>20</v>
      </c>
      <c r="E17" s="8">
        <f>VLOOKUP(A17,[1]RIBS!$A$4:$D$39,3,0)</f>
        <v>176.00020000000001</v>
      </c>
      <c r="F17" s="7">
        <f>RANK(E17,$E$2:$E$37)</f>
        <v>5</v>
      </c>
      <c r="G17" s="8">
        <f>VLOOKUP(A17,[1]PORK!$A$4:$D$39,3,0)</f>
        <v>155.99980000000002</v>
      </c>
      <c r="H17" s="7">
        <f>RANK(G17,$G$2:$G$37)</f>
        <v>21</v>
      </c>
      <c r="I17" s="8">
        <f>VLOOKUP(A17,[1]BRISKET!$A$4:$D$39,3,0)</f>
        <v>157.14280000000002</v>
      </c>
      <c r="J17" s="7">
        <f>RANK(I17,$I$2:$I$37)</f>
        <v>15</v>
      </c>
      <c r="K17" s="10">
        <f>ROUND(C17+E17+G17+I17,3)</f>
        <v>648</v>
      </c>
      <c r="L17" s="9">
        <f>RANK(K17,$K$2:$K$37)</f>
        <v>16</v>
      </c>
      <c r="M17" s="3"/>
      <c r="N17" s="3"/>
    </row>
    <row r="18" spans="1:14" x14ac:dyDescent="0.5">
      <c r="A18" s="3">
        <v>24</v>
      </c>
      <c r="B18" s="3" t="str">
        <f>VLOOKUP(A18,[1]TEAMS!$A$2:$B$37,2,0)</f>
        <v>SBP BBQ</v>
      </c>
      <c r="C18" s="8">
        <f>ROUND(VLOOKUP(A18,[1]CHICKEN!$A$4:$C$39,3,0),3)</f>
        <v>173.143</v>
      </c>
      <c r="D18" s="7">
        <f>RANK(C18,$C$2:$C$37)</f>
        <v>5</v>
      </c>
      <c r="E18" s="8">
        <f>VLOOKUP(A18,[1]RIBS!$A$4:$D$39,3,0)</f>
        <v>157.14240000000001</v>
      </c>
      <c r="F18" s="7">
        <f>RANK(E18,$E$2:$E$37)</f>
        <v>20</v>
      </c>
      <c r="G18" s="8">
        <f>VLOOKUP(A18,[1]PORK!$A$4:$D$39,3,0)</f>
        <v>143.99979999999999</v>
      </c>
      <c r="H18" s="7">
        <f>RANK(G18,$G$2:$G$37)</f>
        <v>31</v>
      </c>
      <c r="I18" s="8">
        <f>VLOOKUP(A18,[1]BRISKET!$A$4:$D$39,3,0)</f>
        <v>169.14280000000002</v>
      </c>
      <c r="J18" s="7">
        <f>RANK(I18,$I$2:$I$37)</f>
        <v>6</v>
      </c>
      <c r="K18" s="10">
        <f>ROUND(C18+E18+G18+I18,3)</f>
        <v>643.428</v>
      </c>
      <c r="L18" s="9">
        <f>RANK(K18,$K$2:$K$37)</f>
        <v>17</v>
      </c>
      <c r="M18" s="3"/>
      <c r="N18" s="3"/>
    </row>
    <row r="19" spans="1:14" x14ac:dyDescent="0.5">
      <c r="A19" s="3">
        <v>26</v>
      </c>
      <c r="B19" s="3" t="str">
        <f>VLOOKUP(A19,[1]TEAMS!$A$2:$B$37,2,0)</f>
        <v>SMOKIN DREAMS</v>
      </c>
      <c r="C19" s="8">
        <f>ROUND(VLOOKUP(A19,[1]CHICKEN!$A$4:$C$39,3,0),3)</f>
        <v>154.857</v>
      </c>
      <c r="D19" s="7">
        <f>RANK(C19,$C$2:$C$37)</f>
        <v>27</v>
      </c>
      <c r="E19" s="8">
        <f>VLOOKUP(A19,[1]RIBS!$A$4:$D$39,3,0)</f>
        <v>151.42860000000002</v>
      </c>
      <c r="F19" s="7">
        <f>RANK(E19,$E$2:$E$37)</f>
        <v>25</v>
      </c>
      <c r="G19" s="8">
        <f>VLOOKUP(A19,[1]PORK!$A$4:$D$39,3,0)</f>
        <v>163.42859999999999</v>
      </c>
      <c r="H19" s="7">
        <f>RANK(G19,$G$2:$G$37)</f>
        <v>14</v>
      </c>
      <c r="I19" s="8">
        <f>VLOOKUP(A19,[1]BRISKET!$A$4:$D$39,3,0)</f>
        <v>173.143</v>
      </c>
      <c r="J19" s="7">
        <f>RANK(I19,$I$2:$I$37)</f>
        <v>4</v>
      </c>
      <c r="K19" s="10">
        <f>ROUND(C19+E19+G19+I19,3)</f>
        <v>642.85699999999997</v>
      </c>
      <c r="L19" s="9">
        <f>RANK(K19,$K$2:$K$37)</f>
        <v>18</v>
      </c>
      <c r="M19" s="3"/>
      <c r="N19" s="3"/>
    </row>
    <row r="20" spans="1:14" x14ac:dyDescent="0.5">
      <c r="A20" s="3">
        <v>17</v>
      </c>
      <c r="B20" s="3" t="str">
        <f>VLOOKUP(A20,[1]TEAMS!$A$2:$B$37,2,0)</f>
        <v>PEEWEES PIG ADVENTURE</v>
      </c>
      <c r="C20" s="8">
        <f>ROUND(VLOOKUP(A20,[1]CHICKEN!$A$4:$C$39,3,0),3)</f>
        <v>178.857</v>
      </c>
      <c r="D20" s="7">
        <f>RANK(C20,$C$2:$C$37)</f>
        <v>2</v>
      </c>
      <c r="E20" s="8">
        <f>VLOOKUP(A20,[1]RIBS!$A$4:$D$39,3,0)</f>
        <v>162.28579999999999</v>
      </c>
      <c r="F20" s="7">
        <f>RANK(E20,$E$2:$E$37)</f>
        <v>17</v>
      </c>
      <c r="G20" s="8">
        <f>VLOOKUP(A20,[1]PORK!$A$4:$D$39,3,0)</f>
        <v>149.71420000000001</v>
      </c>
      <c r="H20" s="7">
        <f>RANK(G20,$G$2:$G$37)</f>
        <v>27</v>
      </c>
      <c r="I20" s="8">
        <f>VLOOKUP(A20,[1]BRISKET!$A$4:$D$39,3,0)</f>
        <v>146.28560000000002</v>
      </c>
      <c r="J20" s="7">
        <f>RANK(I20,$I$2:$I$37)</f>
        <v>29</v>
      </c>
      <c r="K20" s="10">
        <f>ROUND(C20+E20+G20+I20,3)</f>
        <v>637.14300000000003</v>
      </c>
      <c r="L20" s="9">
        <f>RANK(K20,$K$2:$K$37)</f>
        <v>19</v>
      </c>
      <c r="M20" s="3"/>
      <c r="N20" s="3"/>
    </row>
    <row r="21" spans="1:14" x14ac:dyDescent="0.5">
      <c r="A21" s="3">
        <v>18</v>
      </c>
      <c r="B21" s="3" t="str">
        <f>VLOOKUP(A21,[1]TEAMS!$A$2:$B$37,2,0)</f>
        <v>NOTORIOUS PIG</v>
      </c>
      <c r="C21" s="8">
        <f>ROUND(VLOOKUP(A21,[1]CHICKEN!$A$4:$C$39,3,0),3)</f>
        <v>179.429</v>
      </c>
      <c r="D21" s="7">
        <f>RANK(C21,$C$2:$C$37)</f>
        <v>1</v>
      </c>
      <c r="E21" s="8">
        <f>VLOOKUP(A21,[1]RIBS!$A$4:$D$39,3,0)</f>
        <v>153.14279999999999</v>
      </c>
      <c r="F21" s="7">
        <f>RANK(E21,$E$2:$E$37)</f>
        <v>23</v>
      </c>
      <c r="G21" s="8">
        <f>VLOOKUP(A21,[1]PORK!$A$4:$D$39,3,0)</f>
        <v>149.71420000000001</v>
      </c>
      <c r="H21" s="7">
        <f>RANK(G21,$G$2:$G$37)</f>
        <v>27</v>
      </c>
      <c r="I21" s="8">
        <f>VLOOKUP(A21,[1]BRISKET!$A$4:$D$39,3,0)</f>
        <v>151.42859999999999</v>
      </c>
      <c r="J21" s="7">
        <f>RANK(I21,$I$2:$I$37)</f>
        <v>25</v>
      </c>
      <c r="K21" s="10">
        <f>ROUND(C21+E21+G21+I21,3)</f>
        <v>633.71500000000003</v>
      </c>
      <c r="L21" s="9">
        <f>RANK(K21,$K$2:$K$37)</f>
        <v>20</v>
      </c>
      <c r="M21" s="3"/>
      <c r="N21" s="3"/>
    </row>
    <row r="22" spans="1:14" x14ac:dyDescent="0.5">
      <c r="A22" s="3">
        <v>14</v>
      </c>
      <c r="B22" s="3" t="str">
        <f>VLOOKUP(A22,[1]TEAMS!$A$2:$B$37,2,0)</f>
        <v>GYPSY DANGER</v>
      </c>
      <c r="C22" s="8">
        <f>ROUND(VLOOKUP(A22,[1]CHICKEN!$A$4:$C$39,3,0),3)</f>
        <v>168.572</v>
      </c>
      <c r="D22" s="7">
        <f>RANK(C22,$C$2:$C$37)</f>
        <v>10</v>
      </c>
      <c r="E22" s="8">
        <f>VLOOKUP(A22,[1]RIBS!$A$4:$D$39,3,0)</f>
        <v>165.71420000000001</v>
      </c>
      <c r="F22" s="7">
        <f>RANK(E22,$E$2:$E$37)</f>
        <v>13</v>
      </c>
      <c r="G22" s="8">
        <f>VLOOKUP(A22,[1]PORK!$A$4:$D$39,3,0)</f>
        <v>144</v>
      </c>
      <c r="H22" s="7">
        <f>RANK(G22,$G$2:$G$37)</f>
        <v>30</v>
      </c>
      <c r="I22" s="8">
        <f>VLOOKUP(A22,[1]BRISKET!$A$4:$D$39,3,0)</f>
        <v>155.42860000000002</v>
      </c>
      <c r="J22" s="7">
        <f>RANK(I22,$I$2:$I$37)</f>
        <v>18</v>
      </c>
      <c r="K22" s="10">
        <f>ROUND(C22+E22+G22+I22,3)</f>
        <v>633.71500000000003</v>
      </c>
      <c r="L22" s="9">
        <f>RANK(K22,$K$2:$K$37)</f>
        <v>20</v>
      </c>
      <c r="M22" s="3"/>
      <c r="N22" s="3"/>
    </row>
    <row r="23" spans="1:14" x14ac:dyDescent="0.5">
      <c r="A23" s="3">
        <v>13</v>
      </c>
      <c r="B23" s="3" t="str">
        <f>VLOOKUP(A23,[1]TEAMS!$A$2:$B$37,2,0)</f>
        <v>OVERSAUCED</v>
      </c>
      <c r="C23" s="8">
        <f>ROUND(VLOOKUP(A23,[1]CHICKEN!$A$4:$C$39,3,0),3)</f>
        <v>161.714</v>
      </c>
      <c r="D23" s="7">
        <f>RANK(C23,$C$2:$C$37)</f>
        <v>17</v>
      </c>
      <c r="E23" s="8">
        <f>VLOOKUP(A23,[1]RIBS!$A$4:$D$39,3,0)</f>
        <v>161.71420000000001</v>
      </c>
      <c r="F23" s="7">
        <f>RANK(E23,$E$2:$E$37)</f>
        <v>18</v>
      </c>
      <c r="G23" s="8">
        <f>VLOOKUP(A23,[1]PORK!$A$4:$D$39,3,0)</f>
        <v>154.85660000000001</v>
      </c>
      <c r="H23" s="7">
        <f>RANK(G23,$G$2:$G$37)</f>
        <v>23</v>
      </c>
      <c r="I23" s="8">
        <f>VLOOKUP(A23,[1]BRISKET!$A$4:$D$39,3,0)</f>
        <v>153.14259999999999</v>
      </c>
      <c r="J23" s="7">
        <f>RANK(I23,$I$2:$I$37)</f>
        <v>23</v>
      </c>
      <c r="K23" s="10">
        <f>ROUND(C23+E23+G23+I23,3)</f>
        <v>631.42700000000002</v>
      </c>
      <c r="L23" s="9">
        <f>RANK(K23,$K$2:$K$37)</f>
        <v>22</v>
      </c>
      <c r="M23" s="3"/>
      <c r="N23" s="3"/>
    </row>
    <row r="24" spans="1:14" x14ac:dyDescent="0.5">
      <c r="A24" s="3">
        <v>3</v>
      </c>
      <c r="B24" s="3" t="str">
        <f>VLOOKUP(A24,[1]TEAMS!$A$2:$B$37,2,0)</f>
        <v>SMOKE, WINE &amp; FUN</v>
      </c>
      <c r="C24" s="8">
        <f>ROUND(VLOOKUP(A24,[1]CHICKEN!$A$4:$C$39,3,0),3)</f>
        <v>153.143</v>
      </c>
      <c r="D24" s="7">
        <f>RANK(C24,$C$2:$C$37)</f>
        <v>30</v>
      </c>
      <c r="E24" s="8">
        <f>VLOOKUP(A24,[1]RIBS!$A$4:$D$39,3,0)</f>
        <v>166.28579999999999</v>
      </c>
      <c r="F24" s="7">
        <f>RANK(E24,$E$2:$E$37)</f>
        <v>11</v>
      </c>
      <c r="G24" s="8">
        <f>VLOOKUP(A24,[1]PORK!$A$4:$D$39,3,0)</f>
        <v>154.28540000000001</v>
      </c>
      <c r="H24" s="7">
        <f>RANK(G24,$G$2:$G$37)</f>
        <v>24</v>
      </c>
      <c r="I24" s="8">
        <f>VLOOKUP(A24,[1]BRISKET!$A$4:$D$39,3,0)</f>
        <v>153.14279999999999</v>
      </c>
      <c r="J24" s="7">
        <f>RANK(I24,$I$2:$I$37)</f>
        <v>22</v>
      </c>
      <c r="K24" s="10">
        <f>ROUND(C24+E24+G24+I24,3)</f>
        <v>626.85699999999997</v>
      </c>
      <c r="L24" s="9">
        <f>RANK(K24,$K$2:$K$37)</f>
        <v>23</v>
      </c>
      <c r="M24" s="3"/>
      <c r="N24" s="3"/>
    </row>
    <row r="25" spans="1:14" x14ac:dyDescent="0.5">
      <c r="A25" s="3">
        <v>35</v>
      </c>
      <c r="B25" s="3" t="str">
        <f>VLOOKUP(A25,[1]TEAMS!$A$2:$B$37,2,0)</f>
        <v>SHED</v>
      </c>
      <c r="C25" s="8">
        <f>ROUND(VLOOKUP(A25,[1]CHICKEN!$A$4:$C$39,3,0),3)</f>
        <v>158.286</v>
      </c>
      <c r="D25" s="7">
        <f>RANK(C25,$C$2:$C$37)</f>
        <v>23</v>
      </c>
      <c r="E25" s="8">
        <f>VLOOKUP(A25,[1]RIBS!$A$4:$D$39,3,0)</f>
        <v>160.57140000000001</v>
      </c>
      <c r="F25" s="7">
        <f>RANK(E25,$E$2:$E$37)</f>
        <v>19</v>
      </c>
      <c r="G25" s="8">
        <f>VLOOKUP(A25,[1]PORK!$A$4:$D$39,3,0)</f>
        <v>154.85720000000003</v>
      </c>
      <c r="H25" s="7">
        <f>RANK(G25,$G$2:$G$37)</f>
        <v>22</v>
      </c>
      <c r="I25" s="8">
        <f>VLOOKUP(A25,[1]BRISKET!$A$4:$D$39,3,0)</f>
        <v>149.14279999999999</v>
      </c>
      <c r="J25" s="7">
        <f>RANK(I25,$I$2:$I$37)</f>
        <v>28</v>
      </c>
      <c r="K25" s="10">
        <f>ROUND(C25+E25+G25+I25,3)</f>
        <v>622.85699999999997</v>
      </c>
      <c r="L25" s="9">
        <f>RANK(K25,$K$2:$K$37)</f>
        <v>24</v>
      </c>
      <c r="M25" s="3"/>
      <c r="N25" s="3"/>
    </row>
    <row r="26" spans="1:14" x14ac:dyDescent="0.5">
      <c r="A26" s="3">
        <v>22</v>
      </c>
      <c r="B26" s="3" t="str">
        <f>VLOOKUP(A26,[1]TEAMS!$A$2:$B$37,2,0)</f>
        <v>TEACHER'S LOUNGE SMOKERS</v>
      </c>
      <c r="C26" s="8">
        <f>ROUND(VLOOKUP(A26,[1]CHICKEN!$A$4:$C$39,3,0),3)</f>
        <v>158.857</v>
      </c>
      <c r="D26" s="7">
        <f>RANK(C26,$C$2:$C$37)</f>
        <v>20</v>
      </c>
      <c r="E26" s="8">
        <f>VLOOKUP(A26,[1]RIBS!$A$4:$D$39,3,0)</f>
        <v>136.00000000000003</v>
      </c>
      <c r="F26" s="7">
        <f>RANK(E26,$E$2:$E$37)</f>
        <v>32</v>
      </c>
      <c r="G26" s="8">
        <f>VLOOKUP(A26,[1]PORK!$A$4:$D$39,3,0)</f>
        <v>173.143</v>
      </c>
      <c r="H26" s="7">
        <f>RANK(G26,$G$2:$G$37)</f>
        <v>4</v>
      </c>
      <c r="I26" s="8">
        <f>VLOOKUP(A26,[1]BRISKET!$A$4:$D$39,3,0)</f>
        <v>153.71440000000001</v>
      </c>
      <c r="J26" s="7">
        <f>RANK(I26,$I$2:$I$37)</f>
        <v>19</v>
      </c>
      <c r="K26" s="10">
        <f>ROUND(C26+E26+G26+I26,3)</f>
        <v>621.71400000000006</v>
      </c>
      <c r="L26" s="9">
        <f>RANK(K26,$K$2:$K$37)</f>
        <v>25</v>
      </c>
      <c r="M26" s="3"/>
      <c r="N26" s="3"/>
    </row>
    <row r="27" spans="1:14" x14ac:dyDescent="0.5">
      <c r="A27" s="3">
        <v>8</v>
      </c>
      <c r="B27" s="3" t="str">
        <f>VLOOKUP(A27,[1]TEAMS!$A$2:$B$37,2,0)</f>
        <v>PUCK n GOOD BBQ</v>
      </c>
      <c r="C27" s="8">
        <f>ROUND(VLOOKUP(A27,[1]CHICKEN!$A$4:$C$39,3,0),3)</f>
        <v>154.286</v>
      </c>
      <c r="D27" s="7">
        <f>RANK(C27,$C$2:$C$37)</f>
        <v>29</v>
      </c>
      <c r="E27" s="8">
        <f>VLOOKUP(A27,[1]RIBS!$A$4:$D$39,3,0)</f>
        <v>170.28579999999999</v>
      </c>
      <c r="F27" s="7">
        <f>RANK(E27,$E$2:$E$37)</f>
        <v>8</v>
      </c>
      <c r="G27" s="8">
        <f>VLOOKUP(A27,[1]PORK!$A$4:$D$39,3,0)</f>
        <v>150.28560000000002</v>
      </c>
      <c r="H27" s="7">
        <f>RANK(G27,$G$2:$G$37)</f>
        <v>26</v>
      </c>
      <c r="I27" s="8">
        <f>VLOOKUP(A27,[1]BRISKET!$A$4:$D$39,3,0)</f>
        <v>140</v>
      </c>
      <c r="J27" s="7">
        <f>RANK(I27,$I$2:$I$37)</f>
        <v>31</v>
      </c>
      <c r="K27" s="10">
        <f>ROUND(C27+E27+G27+I27,3)</f>
        <v>614.85699999999997</v>
      </c>
      <c r="L27" s="9">
        <f>RANK(K27,$K$2:$K$37)</f>
        <v>26</v>
      </c>
      <c r="M27" s="3"/>
      <c r="N27" s="3"/>
    </row>
    <row r="28" spans="1:14" x14ac:dyDescent="0.5">
      <c r="A28" s="3">
        <v>34</v>
      </c>
      <c r="B28" s="3" t="str">
        <f>VLOOKUP(A28,[1]TEAMS!$A$2:$B$37,2,0)</f>
        <v>3 BARREL BBQ</v>
      </c>
      <c r="C28" s="8">
        <f>ROUND(VLOOKUP(A28,[1]CHICKEN!$A$4:$C$39,3,0),3)</f>
        <v>156</v>
      </c>
      <c r="D28" s="7">
        <f>RANK(C28,$C$2:$C$37)</f>
        <v>25</v>
      </c>
      <c r="E28" s="8">
        <f>VLOOKUP(A28,[1]RIBS!$A$4:$D$39,3,0)</f>
        <v>141.71420000000001</v>
      </c>
      <c r="F28" s="7">
        <f>RANK(E28,$E$2:$E$37)</f>
        <v>30</v>
      </c>
      <c r="G28" s="8">
        <f>VLOOKUP(A28,[1]PORK!$A$4:$D$39,3,0)</f>
        <v>165.143</v>
      </c>
      <c r="H28" s="7">
        <f>RANK(G28,$G$2:$G$37)</f>
        <v>13</v>
      </c>
      <c r="I28" s="8">
        <f>VLOOKUP(A28,[1]BRISKET!$A$4:$D$39,3,0)</f>
        <v>151.99979999999999</v>
      </c>
      <c r="J28" s="7">
        <f>RANK(I28,$I$2:$I$37)</f>
        <v>24</v>
      </c>
      <c r="K28" s="10">
        <f>ROUND(C28+E28+G28+I28,3)</f>
        <v>614.85699999999997</v>
      </c>
      <c r="L28" s="9">
        <f>RANK(K28,$K$2:$K$37)</f>
        <v>26</v>
      </c>
      <c r="M28" s="3"/>
      <c r="N28" s="3"/>
    </row>
    <row r="29" spans="1:14" x14ac:dyDescent="0.5">
      <c r="A29" s="3">
        <v>11</v>
      </c>
      <c r="B29" s="3" t="str">
        <f>VLOOKUP(A29,[1]TEAMS!$A$2:$B$37,2,0)</f>
        <v>MOTLEY Q</v>
      </c>
      <c r="C29" s="8">
        <f>ROUND(VLOOKUP(A29,[1]CHICKEN!$A$4:$C$39,3,0),3)</f>
        <v>149.143</v>
      </c>
      <c r="D29" s="7">
        <f>RANK(C29,$C$2:$C$37)</f>
        <v>31</v>
      </c>
      <c r="E29" s="8">
        <f>VLOOKUP(A29,[1]RIBS!$A$4:$D$39,3,0)</f>
        <v>151.42840000000001</v>
      </c>
      <c r="F29" s="7">
        <f>RANK(E29,$E$2:$E$37)</f>
        <v>26</v>
      </c>
      <c r="G29" s="8">
        <f>VLOOKUP(A29,[1]PORK!$A$4:$D$39,3,0)</f>
        <v>160.5712</v>
      </c>
      <c r="H29" s="7">
        <f>RANK(G29,$G$2:$G$37)</f>
        <v>19</v>
      </c>
      <c r="I29" s="8">
        <f>VLOOKUP(A29,[1]BRISKET!$A$4:$D$39,3,0)</f>
        <v>153.71420000000001</v>
      </c>
      <c r="J29" s="7">
        <f>RANK(I29,$I$2:$I$37)</f>
        <v>20</v>
      </c>
      <c r="K29" s="10">
        <f>ROUND(C29+E29+G29+I29,3)</f>
        <v>614.85699999999997</v>
      </c>
      <c r="L29" s="9">
        <f>RANK(K29,$K$2:$K$37)</f>
        <v>26</v>
      </c>
      <c r="M29" s="3"/>
      <c r="N29" s="3"/>
    </row>
    <row r="30" spans="1:14" x14ac:dyDescent="0.5">
      <c r="A30" s="3">
        <v>19</v>
      </c>
      <c r="B30" s="3" t="str">
        <f>VLOOKUP(A30,[1]TEAMS!$A$2:$B$37,2,0)</f>
        <v>LIMP BRISKET</v>
      </c>
      <c r="C30" s="8">
        <f>ROUND(VLOOKUP(A30,[1]CHICKEN!$A$4:$C$39,3,0),3)</f>
        <v>165.143</v>
      </c>
      <c r="D30" s="7">
        <f>RANK(C30,$C$2:$C$37)</f>
        <v>15</v>
      </c>
      <c r="E30" s="8">
        <f>VLOOKUP(A30,[1]RIBS!$A$4:$D$39,3,0)</f>
        <v>152.57140000000001</v>
      </c>
      <c r="F30" s="7">
        <f>RANK(E30,$E$2:$E$37)</f>
        <v>24</v>
      </c>
      <c r="G30" s="8">
        <f>VLOOKUP(A30,[1]PORK!$A$4:$D$39,3,0)</f>
        <v>141.714</v>
      </c>
      <c r="H30" s="7">
        <f>RANK(G30,$G$2:$G$37)</f>
        <v>32</v>
      </c>
      <c r="I30" s="8">
        <f>VLOOKUP(A30,[1]BRISKET!$A$4:$D$39,3,0)</f>
        <v>153.714</v>
      </c>
      <c r="J30" s="7">
        <f>RANK(I30,$I$2:$I$37)</f>
        <v>21</v>
      </c>
      <c r="K30" s="10">
        <f>ROUND(C30+E30+G30+I30,3)</f>
        <v>613.14200000000005</v>
      </c>
      <c r="L30" s="9">
        <f>RANK(K30,$K$2:$K$37)</f>
        <v>29</v>
      </c>
      <c r="M30" s="3"/>
      <c r="N30" s="3"/>
    </row>
    <row r="31" spans="1:14" x14ac:dyDescent="0.5">
      <c r="A31" s="3">
        <v>12</v>
      </c>
      <c r="B31" s="3" t="str">
        <f>VLOOKUP(A31,[1]TEAMS!$A$2:$B$37,2,0)</f>
        <v>PORKATORY</v>
      </c>
      <c r="C31" s="8">
        <f>ROUND(VLOOKUP(A31,[1]CHICKEN!$A$4:$C$39,3,0),3)</f>
        <v>157.714</v>
      </c>
      <c r="D31" s="7">
        <f>RANK(C31,$C$2:$C$37)</f>
        <v>24</v>
      </c>
      <c r="E31" s="8">
        <f>VLOOKUP(A31,[1]RIBS!$A$4:$D$39,3,0)</f>
        <v>166.28579999999999</v>
      </c>
      <c r="F31" s="7">
        <f>RANK(E31,$E$2:$E$37)</f>
        <v>11</v>
      </c>
      <c r="G31" s="8">
        <f>VLOOKUP(A31,[1]PORK!$A$4:$D$39,3,0)</f>
        <v>154.28540000000001</v>
      </c>
      <c r="H31" s="7">
        <f>RANK(G31,$G$2:$G$37)</f>
        <v>24</v>
      </c>
      <c r="I31" s="8">
        <f>VLOOKUP(A31,[1]BRISKET!$A$4:$D$39,3,0)</f>
        <v>132.5712</v>
      </c>
      <c r="J31" s="7">
        <f>RANK(I31,$I$2:$I$37)</f>
        <v>32</v>
      </c>
      <c r="K31" s="10">
        <f>ROUND(C31+E31+G31+I31,3)</f>
        <v>610.85599999999999</v>
      </c>
      <c r="L31" s="9">
        <f>RANK(K31,$K$2:$K$37)</f>
        <v>30</v>
      </c>
      <c r="M31" s="3"/>
      <c r="N31" s="3"/>
    </row>
    <row r="32" spans="1:14" x14ac:dyDescent="0.5">
      <c r="A32" s="3">
        <v>21</v>
      </c>
      <c r="B32" s="3" t="str">
        <f>VLOOKUP(A32,[1]TEAMS!$A$2:$B$37,2,0)</f>
        <v>TRADITION OF EXCELLENCE</v>
      </c>
      <c r="C32" s="8">
        <f>ROUND(VLOOKUP(A32,[1]CHICKEN!$A$4:$C$39,3,0),3)</f>
        <v>156</v>
      </c>
      <c r="D32" s="7">
        <f>RANK(C32,$C$2:$C$37)</f>
        <v>25</v>
      </c>
      <c r="E32" s="8">
        <f>VLOOKUP(A32,[1]RIBS!$A$4:$D$39,3,0)</f>
        <v>149.71400000000003</v>
      </c>
      <c r="F32" s="7">
        <f>RANK(E32,$E$2:$E$37)</f>
        <v>28</v>
      </c>
      <c r="G32" s="8">
        <f>VLOOKUP(A32,[1]PORK!$A$4:$D$39,3,0)</f>
        <v>148.57160000000002</v>
      </c>
      <c r="H32" s="7">
        <f>RANK(G32,$G$2:$G$37)</f>
        <v>29</v>
      </c>
      <c r="I32" s="8">
        <f>VLOOKUP(A32,[1]BRISKET!$A$4:$D$39,3,0)</f>
        <v>149.71420000000001</v>
      </c>
      <c r="J32" s="7">
        <f>RANK(I32,$I$2:$I$37)</f>
        <v>27</v>
      </c>
      <c r="K32" s="10">
        <f>ROUND(C32+E32+G32+I32,3)</f>
        <v>604</v>
      </c>
      <c r="L32" s="9">
        <f>RANK(K32,$K$2:$K$37)</f>
        <v>31</v>
      </c>
      <c r="M32" s="3"/>
      <c r="N32" s="3"/>
    </row>
    <row r="33" spans="1:14" x14ac:dyDescent="0.5">
      <c r="A33" s="3">
        <v>28</v>
      </c>
      <c r="B33" s="3" t="str">
        <f>VLOOKUP(A33,[1]TEAMS!$A$2:$B$37,2,0)</f>
        <v>REO FEEDWAGON</v>
      </c>
      <c r="C33" s="8">
        <f>ROUND(VLOOKUP(A33,[1]CHICKEN!$A$4:$C$39,3,0),3)</f>
        <v>134.857</v>
      </c>
      <c r="D33" s="7">
        <f>RANK(C33,$C$2:$C$37)</f>
        <v>32</v>
      </c>
      <c r="E33" s="8">
        <f>VLOOKUP(A33,[1]RIBS!$A$4:$D$39,3,0)</f>
        <v>137.714</v>
      </c>
      <c r="F33" s="7">
        <f>RANK(E33,$E$2:$E$37)</f>
        <v>31</v>
      </c>
      <c r="G33" s="8">
        <f>VLOOKUP(A33,[1]PORK!$A$4:$D$39,3,0)</f>
        <v>157.71440000000001</v>
      </c>
      <c r="H33" s="7">
        <f>RANK(G33,$G$2:$G$37)</f>
        <v>20</v>
      </c>
      <c r="I33" s="8">
        <f>VLOOKUP(A33,[1]BRISKET!$A$4:$D$39,3,0)</f>
        <v>145.71440000000001</v>
      </c>
      <c r="J33" s="7">
        <f>RANK(I33,$I$2:$I$37)</f>
        <v>30</v>
      </c>
      <c r="K33" s="10">
        <f>ROUND(C33+E33+G33+I33,3)</f>
        <v>576</v>
      </c>
      <c r="L33" s="9">
        <f>RANK(K33,$K$2:$K$37)</f>
        <v>32</v>
      </c>
      <c r="M33" s="3"/>
      <c r="N33" s="3"/>
    </row>
    <row r="34" spans="1:14" x14ac:dyDescent="0.5">
      <c r="A34" s="3">
        <v>6</v>
      </c>
      <c r="B34" s="3" t="str">
        <f>VLOOKUP(A34,[1]TEAMS!$A$2:$B$37,2,0)</f>
        <v>XXXXXXXX</v>
      </c>
      <c r="C34" s="8">
        <f>ROUND(VLOOKUP(A34,[1]CHICKEN!$A$4:$C$39,3,0),3)</f>
        <v>0</v>
      </c>
      <c r="D34" s="7">
        <f>RANK(C34,$C$2:$C$37)</f>
        <v>33</v>
      </c>
      <c r="E34" s="8">
        <f>VLOOKUP(A34,[1]RIBS!$A$4:$D$39,3,0)</f>
        <v>0</v>
      </c>
      <c r="F34" s="7">
        <f>RANK(E34,$E$2:$E$37)</f>
        <v>33</v>
      </c>
      <c r="G34" s="8">
        <f>VLOOKUP(A34,[1]PORK!$A$4:$D$39,3,0)</f>
        <v>0</v>
      </c>
      <c r="H34" s="7">
        <f>RANK(G34,$G$2:$G$37)</f>
        <v>33</v>
      </c>
      <c r="I34" s="8">
        <f>VLOOKUP(A34,[1]BRISKET!$A$4:$D$39,3,0)</f>
        <v>0</v>
      </c>
      <c r="J34" s="7">
        <f>RANK(I34,$I$2:$I$37)</f>
        <v>33</v>
      </c>
      <c r="K34" s="10">
        <f>ROUND(C34+E34+G34+I34,3)</f>
        <v>0</v>
      </c>
      <c r="L34" s="9">
        <f>RANK(K34,$K$2:$K$37)</f>
        <v>33</v>
      </c>
      <c r="M34" s="3"/>
      <c r="N34" s="3"/>
    </row>
    <row r="35" spans="1:14" x14ac:dyDescent="0.5">
      <c r="A35" s="3">
        <v>16</v>
      </c>
      <c r="B35" s="3" t="str">
        <f>VLOOKUP(A35,[1]TEAMS!$A$2:$B$37,2,0)</f>
        <v>XXXXXXXX</v>
      </c>
      <c r="C35" s="8">
        <f>ROUND(VLOOKUP(A35,[1]CHICKEN!$A$4:$C$39,3,0),3)</f>
        <v>0</v>
      </c>
      <c r="D35" s="7">
        <f>RANK(C35,$C$2:$C$37)</f>
        <v>33</v>
      </c>
      <c r="E35" s="8">
        <f>VLOOKUP(A35,[1]RIBS!$A$4:$D$39,3,0)</f>
        <v>0</v>
      </c>
      <c r="F35" s="7">
        <f>RANK(E35,$E$2:$E$37)</f>
        <v>33</v>
      </c>
      <c r="G35" s="8">
        <f>VLOOKUP(A35,[1]PORK!$A$4:$D$39,3,0)</f>
        <v>0</v>
      </c>
      <c r="H35" s="7">
        <f>RANK(G35,$G$2:$G$37)</f>
        <v>33</v>
      </c>
      <c r="I35" s="8">
        <f>VLOOKUP(A35,[1]BRISKET!$A$4:$D$39,3,0)</f>
        <v>0</v>
      </c>
      <c r="J35" s="7">
        <f>RANK(I35,$I$2:$I$37)</f>
        <v>33</v>
      </c>
      <c r="K35" s="10">
        <f>ROUND(C35+E35+G35+I35,3)</f>
        <v>0</v>
      </c>
      <c r="L35" s="9">
        <f>RANK(K35,$K$2:$K$37)</f>
        <v>33</v>
      </c>
      <c r="M35" s="3"/>
      <c r="N35" s="3"/>
    </row>
    <row r="36" spans="1:14" x14ac:dyDescent="0.5">
      <c r="A36" s="3">
        <v>29</v>
      </c>
      <c r="B36" s="3" t="str">
        <f>VLOOKUP(A36,[1]TEAMS!$A$2:$B$37,2,0)</f>
        <v>XXXXXXXX</v>
      </c>
      <c r="C36" s="8">
        <f>ROUND(VLOOKUP(A36,[1]CHICKEN!$A$4:$C$39,3,0),3)</f>
        <v>0</v>
      </c>
      <c r="D36" s="7">
        <f>RANK(C36,$C$2:$C$37)</f>
        <v>33</v>
      </c>
      <c r="E36" s="8">
        <f>VLOOKUP(A36,[1]RIBS!$A$4:$D$39,3,0)</f>
        <v>0</v>
      </c>
      <c r="F36" s="7">
        <f>RANK(E36,$E$2:$E$37)</f>
        <v>33</v>
      </c>
      <c r="G36" s="8">
        <f>VLOOKUP(A36,[1]PORK!$A$4:$D$39,3,0)</f>
        <v>0</v>
      </c>
      <c r="H36" s="7">
        <f>RANK(G36,$G$2:$G$37)</f>
        <v>33</v>
      </c>
      <c r="I36" s="8">
        <f>VLOOKUP(A36,[1]BRISKET!$A$4:$D$39,3,0)</f>
        <v>0</v>
      </c>
      <c r="J36" s="7">
        <f>RANK(I36,$I$2:$I$37)</f>
        <v>33</v>
      </c>
      <c r="K36" s="10">
        <f>ROUND(C36+E36+G36+I36,3)</f>
        <v>0</v>
      </c>
      <c r="L36" s="9">
        <f>RANK(K36,$K$2:$K$37)</f>
        <v>33</v>
      </c>
      <c r="M36" s="3"/>
      <c r="N36" s="3"/>
    </row>
    <row r="37" spans="1:14" ht="26.4" thickBot="1" x14ac:dyDescent="0.55000000000000004">
      <c r="A37" s="3">
        <v>31</v>
      </c>
      <c r="B37" s="3" t="str">
        <f>VLOOKUP(A37,[1]TEAMS!$A$2:$B$37,2,0)</f>
        <v>XXXXXXXX</v>
      </c>
      <c r="C37" s="8">
        <f>ROUND(VLOOKUP(A37,[1]CHICKEN!$A$4:$C$39,3,0),3)</f>
        <v>0</v>
      </c>
      <c r="D37" s="7">
        <f>RANK(C37,$C$2:$C$37)</f>
        <v>33</v>
      </c>
      <c r="E37" s="8">
        <f>VLOOKUP(A37,[1]RIBS!$A$4:$D$39,3,0)</f>
        <v>0</v>
      </c>
      <c r="F37" s="7">
        <f>RANK(E37,$E$2:$E$37)</f>
        <v>33</v>
      </c>
      <c r="G37" s="8">
        <f>VLOOKUP(A37,[1]PORK!$A$4:$D$39,3,0)</f>
        <v>0</v>
      </c>
      <c r="H37" s="7">
        <f>RANK(G37,$G$2:$G$37)</f>
        <v>33</v>
      </c>
      <c r="I37" s="8">
        <f>VLOOKUP(A37,[1]BRISKET!$A$4:$D$39,3,0)</f>
        <v>0</v>
      </c>
      <c r="J37" s="7">
        <f>RANK(I37,$I$2:$I$37)</f>
        <v>33</v>
      </c>
      <c r="K37" s="6">
        <f>ROUND(C37+E37+G37+I37,3)</f>
        <v>0</v>
      </c>
      <c r="L37" s="5">
        <f>RANK(K37,$K$2:$K$37)</f>
        <v>33</v>
      </c>
      <c r="M37" s="3"/>
      <c r="N37" s="3"/>
    </row>
    <row r="39" spans="1:14" x14ac:dyDescent="0.5">
      <c r="A39" s="4" t="s">
        <v>0</v>
      </c>
    </row>
  </sheetData>
  <pageMargins left="0.70000000000000007" right="0.70000000000000007" top="1.1437000000000002" bottom="1.1437000000000002" header="0.75000000000000011" footer="0.75000000000000011"/>
  <pageSetup scale="44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rc284</dc:creator>
  <cp:lastModifiedBy>rc284</cp:lastModifiedBy>
  <dcterms:created xsi:type="dcterms:W3CDTF">2021-09-20T17:09:36Z</dcterms:created>
  <dcterms:modified xsi:type="dcterms:W3CDTF">2021-09-20T17:12:06Z</dcterms:modified>
</cp:coreProperties>
</file>